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6215" windowHeight="66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8" i="1"/>
  <c r="F128"/>
  <c r="F127"/>
  <c r="E127"/>
  <c r="E125"/>
  <c r="F125"/>
  <c r="E124"/>
  <c r="F124"/>
  <c r="E123"/>
  <c r="F123"/>
  <c r="F122"/>
  <c r="E122"/>
  <c r="F133"/>
  <c r="F131"/>
  <c r="F120"/>
  <c r="F119"/>
  <c r="F118"/>
  <c r="F117"/>
  <c r="F116"/>
  <c r="F114"/>
  <c r="F113"/>
  <c r="F112"/>
  <c r="F111"/>
  <c r="F110"/>
  <c r="F109"/>
  <c r="F107"/>
  <c r="F106"/>
  <c r="F105"/>
  <c r="F104"/>
  <c r="F103"/>
  <c r="F102"/>
  <c r="F100"/>
  <c r="F99"/>
  <c r="F98"/>
  <c r="F96"/>
  <c r="F95"/>
  <c r="F94"/>
  <c r="F93"/>
  <c r="F92"/>
  <c r="F91"/>
  <c r="F90"/>
  <c r="F89"/>
  <c r="F88"/>
  <c r="F87"/>
  <c r="F86"/>
  <c r="F84"/>
  <c r="F82"/>
  <c r="F81"/>
  <c r="F80"/>
  <c r="F79"/>
  <c r="F77"/>
  <c r="F76"/>
  <c r="F75"/>
  <c r="F74"/>
  <c r="F72"/>
  <c r="F71"/>
  <c r="F70"/>
  <c r="F69"/>
  <c r="F68"/>
  <c r="F67"/>
  <c r="F65"/>
  <c r="F64"/>
  <c r="F63"/>
  <c r="F62"/>
  <c r="F61"/>
  <c r="F60"/>
  <c r="F59"/>
  <c r="F57"/>
  <c r="F56"/>
  <c r="F55"/>
  <c r="F54"/>
  <c r="F53"/>
  <c r="F52"/>
  <c r="F50"/>
  <c r="F49"/>
  <c r="F48"/>
  <c r="F46"/>
  <c r="F45"/>
  <c r="F44"/>
  <c r="F42"/>
  <c r="F41"/>
  <c r="F40"/>
  <c r="F39"/>
  <c r="F38"/>
  <c r="F37"/>
  <c r="F36"/>
  <c r="F34"/>
  <c r="F33"/>
  <c r="F32"/>
  <c r="F31"/>
  <c r="F29"/>
  <c r="F28"/>
  <c r="F27"/>
  <c r="F26"/>
  <c r="F25"/>
  <c r="F24"/>
  <c r="F23"/>
  <c r="F22"/>
  <c r="F21"/>
  <c r="F20"/>
  <c r="F19"/>
  <c r="F18"/>
  <c r="F16"/>
  <c r="F15"/>
  <c r="F14"/>
  <c r="F12"/>
  <c r="F11"/>
  <c r="F10"/>
  <c r="F8"/>
  <c r="F6"/>
  <c r="F4"/>
  <c r="F2"/>
  <c r="E2"/>
  <c r="E96"/>
  <c r="E46"/>
  <c r="E41"/>
  <c r="E42"/>
  <c r="E48"/>
  <c r="E49"/>
  <c r="E50"/>
  <c r="E52"/>
  <c r="E53"/>
  <c r="E54"/>
  <c r="E55"/>
  <c r="E56"/>
  <c r="E57"/>
  <c r="E59"/>
  <c r="E60"/>
  <c r="E61"/>
  <c r="E62"/>
  <c r="E63"/>
  <c r="E64"/>
  <c r="E65"/>
  <c r="E67"/>
  <c r="E68"/>
  <c r="E69"/>
  <c r="E70"/>
  <c r="E71"/>
  <c r="E72"/>
  <c r="E74"/>
  <c r="E75"/>
  <c r="E76"/>
  <c r="E77"/>
  <c r="E79"/>
  <c r="E80"/>
  <c r="E81"/>
  <c r="E82"/>
  <c r="E84"/>
  <c r="E86"/>
  <c r="E87"/>
  <c r="E88"/>
  <c r="E89"/>
  <c r="E90"/>
  <c r="E91"/>
  <c r="E92"/>
  <c r="E93"/>
  <c r="E94"/>
  <c r="E95"/>
  <c r="E98"/>
  <c r="E99"/>
  <c r="E100"/>
  <c r="E102"/>
  <c r="E103"/>
  <c r="E104"/>
  <c r="E105"/>
  <c r="E106"/>
  <c r="E107"/>
  <c r="E109"/>
  <c r="E110"/>
  <c r="E111"/>
  <c r="E112"/>
  <c r="E113"/>
  <c r="E114"/>
  <c r="E116"/>
  <c r="E117"/>
  <c r="E118"/>
  <c r="E119"/>
  <c r="E120"/>
  <c r="E131"/>
  <c r="E133"/>
  <c r="E36"/>
  <c r="E37"/>
  <c r="E38"/>
  <c r="E39"/>
  <c r="E40"/>
  <c r="E34"/>
  <c r="E33"/>
  <c r="E32"/>
  <c r="E31"/>
  <c r="E29"/>
  <c r="E28"/>
  <c r="E27"/>
  <c r="E26"/>
  <c r="E25"/>
  <c r="E24"/>
  <c r="E23"/>
  <c r="E22"/>
  <c r="E21"/>
  <c r="E20"/>
  <c r="E19"/>
  <c r="E18"/>
  <c r="E15"/>
  <c r="E14"/>
  <c r="E11"/>
  <c r="E10"/>
  <c r="E8"/>
  <c r="E6"/>
  <c r="E4"/>
  <c r="B136"/>
  <c r="B137" l="1"/>
  <c r="B138" s="1"/>
  <c r="C136"/>
</calcChain>
</file>

<file path=xl/sharedStrings.xml><?xml version="1.0" encoding="utf-8"?>
<sst xmlns="http://schemas.openxmlformats.org/spreadsheetml/2006/main" count="249" uniqueCount="144">
  <si>
    <t>Hardware</t>
  </si>
  <si>
    <t>Predicted time</t>
  </si>
  <si>
    <t>Actual time</t>
  </si>
  <si>
    <t>-Setup demo system with CANBus</t>
  </si>
  <si>
    <t>C implementation</t>
  </si>
  <si>
    <t>-Bitwise operations</t>
  </si>
  <si>
    <t>Software Setup</t>
  </si>
  <si>
    <t>Config and Timing</t>
  </si>
  <si>
    <t>RTOS</t>
  </si>
  <si>
    <t>-Create main RTOS implementation</t>
  </si>
  <si>
    <t>Interrupts</t>
  </si>
  <si>
    <t>-Interrupts (Get the interrupts working in conjunction with RTOS)</t>
  </si>
  <si>
    <t>-Enable relevant interrupts</t>
  </si>
  <si>
    <t>-Interrupt Priorities</t>
  </si>
  <si>
    <t>Buzzer</t>
  </si>
  <si>
    <t>-Implement all buzzer signals</t>
  </si>
  <si>
    <t>-Buzzer RTOS Task</t>
  </si>
  <si>
    <t>-Buzzer coded signal output</t>
  </si>
  <si>
    <t>LCD Screen</t>
  </si>
  <si>
    <t>-Send command to screen</t>
  </si>
  <si>
    <t>-Send text to screen</t>
  </si>
  <si>
    <t>-Send graphics to screen</t>
  </si>
  <si>
    <t>-Implement 53 Column LCD Setup</t>
  </si>
  <si>
    <t>-Create Additional Characters</t>
  </si>
  <si>
    <t>-Add additional Characters to LCD CG space</t>
  </si>
  <si>
    <t>-Create GUI Notes, Messages, Menus, Panels, Buttons</t>
  </si>
  <si>
    <t>-Create graphics library</t>
  </si>
  <si>
    <t>-Create Medium and Large size options for the LCD</t>
  </si>
  <si>
    <t>-Implement Medium size font</t>
  </si>
  <si>
    <t>-Implement large size font</t>
  </si>
  <si>
    <t>-Charts</t>
  </si>
  <si>
    <t>Buttons</t>
  </si>
  <si>
    <t>-Detect input signal from all buttons</t>
  </si>
  <si>
    <t>-Software debounce</t>
  </si>
  <si>
    <t>-Implement button handler for all buttons</t>
  </si>
  <si>
    <t>-Implement buttons on RTOS</t>
  </si>
  <si>
    <t>CAN Communication</t>
  </si>
  <si>
    <t>-Setup CAN registers</t>
  </si>
  <si>
    <t>-Message Test</t>
  </si>
  <si>
    <t>-Basic Messages Send</t>
  </si>
  <si>
    <t>-Basic Messages Receive</t>
  </si>
  <si>
    <t>-Flow Rate Management Send</t>
  </si>
  <si>
    <t>-Flow Rate Management Receive</t>
  </si>
  <si>
    <t>-Easy Calibration</t>
  </si>
  <si>
    <t>USB PC connection</t>
  </si>
  <si>
    <t>-FT232 setup</t>
  </si>
  <si>
    <t>-Send and receive messages</t>
  </si>
  <si>
    <t>-Implement standard messaging system (console)</t>
  </si>
  <si>
    <t>USB Data storage</t>
  </si>
  <si>
    <t>-FTDI setup</t>
  </si>
  <si>
    <t>-Implement standard messaging system</t>
  </si>
  <si>
    <t>-Boot loader implementation</t>
  </si>
  <si>
    <t>-Secondary device firmware update</t>
  </si>
  <si>
    <t>-Transfer precision application rate files</t>
  </si>
  <si>
    <t>Flash</t>
  </si>
  <si>
    <t>-Communicate with flash</t>
  </si>
  <si>
    <t>-Send data block to flash</t>
  </si>
  <si>
    <t>-Read data from flash</t>
  </si>
  <si>
    <t>-Create library for flash</t>
  </si>
  <si>
    <t>-Log Files</t>
  </si>
  <si>
    <t>-Copy Log Files</t>
  </si>
  <si>
    <t>-Load Precision application rate files (Up to 20 files)</t>
  </si>
  <si>
    <t>EEPROM</t>
  </si>
  <si>
    <t>-Communicate with EEPROM</t>
  </si>
  <si>
    <t>-Send data to EEPROM</t>
  </si>
  <si>
    <t>-Receive data from EEPROM</t>
  </si>
  <si>
    <t>-Create library for EEPROM</t>
  </si>
  <si>
    <t>-Update settings with USB</t>
  </si>
  <si>
    <t>-Send settings to USB</t>
  </si>
  <si>
    <t>GPS</t>
  </si>
  <si>
    <t>-Communication</t>
  </si>
  <si>
    <t>-parse for RMC sentence</t>
  </si>
  <si>
    <t>--Get Real Speed</t>
  </si>
  <si>
    <t>-Switch between GPS and RS232</t>
  </si>
  <si>
    <t>GUI</t>
  </si>
  <si>
    <t>-Intro Screen</t>
  </si>
  <si>
    <t>-Planting screen</t>
  </si>
  <si>
    <t>--Change Active Rows</t>
  </si>
  <si>
    <t>Variables (Design, implement all the variables and assign memory)</t>
  </si>
  <si>
    <t>-ImplementTankCapacity</t>
  </si>
  <si>
    <t>-RowsPerHectare</t>
  </si>
  <si>
    <t>-LandNumber</t>
  </si>
  <si>
    <t>-StandardApplicationRate</t>
  </si>
  <si>
    <t>-Implement Variables</t>
  </si>
  <si>
    <t>-Alarm Variables</t>
  </si>
  <si>
    <t>Calculations</t>
  </si>
  <si>
    <t>-Calculate Flow rate from speed</t>
  </si>
  <si>
    <t>-Target Flow Rate</t>
  </si>
  <si>
    <t>-ActualRate_kg_per_h</t>
  </si>
  <si>
    <t>-PopulatedSpeed</t>
  </si>
  <si>
    <t>-FertilizerType</t>
  </si>
  <si>
    <t>-Radius Planting</t>
  </si>
  <si>
    <t>Signals (Implement handlers for incoming signals)</t>
  </si>
  <si>
    <t>-Engaged signal control when to dispense liquid</t>
  </si>
  <si>
    <t>-Pressure signal</t>
  </si>
  <si>
    <t>--Compare pressure against alarms</t>
  </si>
  <si>
    <t>-Tank Level</t>
  </si>
  <si>
    <t>--Compare against minor and major alarms</t>
  </si>
  <si>
    <t>Administration</t>
  </si>
  <si>
    <t>-Documentation</t>
  </si>
  <si>
    <t>Design</t>
  </si>
  <si>
    <t>-Main Unit Function Design</t>
  </si>
  <si>
    <t>Summary</t>
  </si>
  <si>
    <t>Project Total</t>
  </si>
  <si>
    <t>Done</t>
  </si>
  <si>
    <t>To Do</t>
  </si>
  <si>
    <t>Status</t>
  </si>
  <si>
    <t>DONE</t>
  </si>
  <si>
    <t>WAIT</t>
  </si>
  <si>
    <t>BUSY</t>
  </si>
  <si>
    <t>TODO</t>
  </si>
  <si>
    <t>Real Time</t>
  </si>
  <si>
    <t>-Setup screen</t>
  </si>
  <si>
    <t>--Get keypad working (Secondary unit)</t>
  </si>
  <si>
    <t>--Go into config mode (Secondary unit)</t>
  </si>
  <si>
    <t>--Mayor's Message (Secondary unit)</t>
  </si>
  <si>
    <t>--Register Envelopes (Secondary unit)</t>
  </si>
  <si>
    <t>--Send Config Mode Message (Main Unit)</t>
  </si>
  <si>
    <t>--On-keypress return receive message (Main Unit)</t>
  </si>
  <si>
    <t>--Reply with device ID (Main Unit)</t>
  </si>
  <si>
    <t>--Register device (Main Unit)</t>
  </si>
  <si>
    <t>--Update Screen (Main Unit)</t>
  </si>
  <si>
    <t>--Finish Config (Main Unit)</t>
  </si>
  <si>
    <t>--Update Flow rate as data is received (Main Unit)</t>
  </si>
  <si>
    <t>Humidity Sensor</t>
  </si>
  <si>
    <t>-Communicate with sensor</t>
  </si>
  <si>
    <t>-Send data to sensor</t>
  </si>
  <si>
    <t>-Receive data from sensor</t>
  </si>
  <si>
    <t>-Create library for sensor</t>
  </si>
  <si>
    <t>Opperating System</t>
  </si>
  <si>
    <t>-Get system to check if initialised before</t>
  </si>
  <si>
    <t>-Initialisation sequence</t>
  </si>
  <si>
    <t>-Planting sequence</t>
  </si>
  <si>
    <t>--Tank Screen</t>
  </si>
  <si>
    <t>-Manual input (settings Screen)</t>
  </si>
  <si>
    <t>Sim Time</t>
  </si>
  <si>
    <t>Flow Control Unit</t>
  </si>
  <si>
    <t>Integrate new CANBus code and Flow Control Code</t>
  </si>
  <si>
    <t>Communicate with main unit</t>
  </si>
  <si>
    <t>Control Flow</t>
  </si>
  <si>
    <t>Keypad LED setup</t>
  </si>
  <si>
    <t>FC Peripheral Unit</t>
  </si>
  <si>
    <t>Engage Setup</t>
  </si>
  <si>
    <t>Integrate new CANBus code and FC Code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</si>
</sst>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63242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4" borderId="0" xfId="0" applyFill="1" applyBorder="1" applyAlignment="1">
      <alignment vertical="top" wrapText="1"/>
    </xf>
    <xf numFmtId="0" fontId="0" fillId="4" borderId="0" xfId="0" applyFill="1"/>
    <xf numFmtId="0" fontId="0" fillId="5" borderId="0" xfId="0" applyFill="1" applyBorder="1" applyAlignment="1">
      <alignment vertical="top" wrapText="1"/>
    </xf>
    <xf numFmtId="0" fontId="0" fillId="5" borderId="0" xfId="0" applyFill="1"/>
    <xf numFmtId="0" fontId="0" fillId="5" borderId="0" xfId="0" applyFill="1" applyBorder="1"/>
    <xf numFmtId="0" fontId="0" fillId="2" borderId="0" xfId="0" applyFill="1"/>
    <xf numFmtId="0" fontId="0" fillId="3" borderId="0" xfId="0" applyFill="1"/>
    <xf numFmtId="0" fontId="0" fillId="5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Fill="1" applyBorder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2" borderId="0" xfId="0" quotePrefix="1" applyFill="1" applyBorder="1" applyAlignment="1">
      <alignment vertical="top" wrapText="1"/>
    </xf>
    <xf numFmtId="0" fontId="0" fillId="5" borderId="0" xfId="0" quotePrefix="1" applyFill="1" applyBorder="1" applyAlignment="1">
      <alignment vertical="top" wrapText="1"/>
    </xf>
    <xf numFmtId="0" fontId="0" fillId="0" borderId="0" xfId="0" quotePrefix="1" applyBorder="1" applyAlignment="1">
      <alignment vertical="top" wrapText="1"/>
    </xf>
    <xf numFmtId="0" fontId="0" fillId="0" borderId="0" xfId="0" applyFill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8"/>
  <sheetViews>
    <sheetView tabSelected="1" topLeftCell="A115" workbookViewId="0">
      <selection activeCell="B126" sqref="B126"/>
    </sheetView>
  </sheetViews>
  <sheetFormatPr defaultRowHeight="15.75" customHeight="1"/>
  <cols>
    <col min="1" max="1" width="96.85546875" style="4" customWidth="1"/>
    <col min="2" max="3" width="17.42578125" style="17" customWidth="1"/>
    <col min="4" max="5" width="9.140625" style="17"/>
  </cols>
  <sheetData>
    <row r="1" spans="1:6" s="8" customFormat="1" ht="15.75" customHeight="1">
      <c r="A1" s="7" t="s">
        <v>0</v>
      </c>
      <c r="B1" s="12" t="s">
        <v>1</v>
      </c>
      <c r="C1" s="12" t="s">
        <v>2</v>
      </c>
      <c r="D1" s="12" t="s">
        <v>106</v>
      </c>
      <c r="E1" s="19" t="s">
        <v>111</v>
      </c>
      <c r="F1" s="8" t="s">
        <v>135</v>
      </c>
    </row>
    <row r="2" spans="1:6" s="10" customFormat="1" ht="15.75" customHeight="1">
      <c r="A2" s="1" t="s">
        <v>3</v>
      </c>
      <c r="B2" s="13">
        <v>4</v>
      </c>
      <c r="C2" s="13">
        <v>0</v>
      </c>
      <c r="D2" s="18" t="s">
        <v>107</v>
      </c>
      <c r="E2" s="18">
        <f>IF(D2="DONE",C2,B2)</f>
        <v>0</v>
      </c>
      <c r="F2" s="10">
        <f>IF(D2="DONE",B2,0)</f>
        <v>4</v>
      </c>
    </row>
    <row r="3" spans="1:6" s="8" customFormat="1" ht="15.75" customHeight="1">
      <c r="A3" s="7" t="s">
        <v>4</v>
      </c>
      <c r="B3" s="12"/>
      <c r="C3" s="12"/>
      <c r="D3" s="19"/>
      <c r="E3" s="19"/>
    </row>
    <row r="4" spans="1:6" s="10" customFormat="1" ht="15.75" customHeight="1">
      <c r="A4" s="1" t="s">
        <v>5</v>
      </c>
      <c r="B4" s="13">
        <v>1</v>
      </c>
      <c r="C4" s="13">
        <v>0</v>
      </c>
      <c r="D4" s="18" t="s">
        <v>107</v>
      </c>
      <c r="E4" s="18">
        <f>IF(D4="DONE",C4,B4)</f>
        <v>0</v>
      </c>
      <c r="F4" s="10">
        <f>IF(D4="DONE",B4,0)</f>
        <v>1</v>
      </c>
    </row>
    <row r="5" spans="1:6" s="8" customFormat="1" ht="15.75" customHeight="1">
      <c r="A5" s="7" t="s">
        <v>6</v>
      </c>
      <c r="B5" s="12"/>
      <c r="C5" s="12"/>
      <c r="D5" s="19"/>
      <c r="E5" s="19"/>
    </row>
    <row r="6" spans="1:6" s="10" customFormat="1" ht="15.75" customHeight="1">
      <c r="A6" s="1" t="s">
        <v>7</v>
      </c>
      <c r="B6" s="13">
        <v>1</v>
      </c>
      <c r="C6" s="13">
        <v>1</v>
      </c>
      <c r="D6" s="18" t="s">
        <v>107</v>
      </c>
      <c r="E6" s="18">
        <f>IF(D6="DONE",C6,B6)</f>
        <v>1</v>
      </c>
      <c r="F6" s="10">
        <f>IF(D6="DONE",B6,0)</f>
        <v>1</v>
      </c>
    </row>
    <row r="7" spans="1:6" s="8" customFormat="1" ht="15.75" customHeight="1">
      <c r="A7" s="7" t="s">
        <v>8</v>
      </c>
      <c r="B7" s="12"/>
      <c r="C7" s="12"/>
      <c r="D7" s="19"/>
      <c r="E7" s="19"/>
    </row>
    <row r="8" spans="1:6" s="10" customFormat="1" ht="15.75" customHeight="1">
      <c r="A8" s="1" t="s">
        <v>9</v>
      </c>
      <c r="B8" s="13">
        <v>24</v>
      </c>
      <c r="C8" s="13">
        <v>24</v>
      </c>
      <c r="D8" s="18" t="s">
        <v>107</v>
      </c>
      <c r="E8" s="18">
        <f>IF(D8="DONE",C8,B8)</f>
        <v>24</v>
      </c>
      <c r="F8" s="10">
        <f>IF(D8="DONE",B8,0)</f>
        <v>24</v>
      </c>
    </row>
    <row r="9" spans="1:6" s="8" customFormat="1" ht="15.75" customHeight="1">
      <c r="A9" s="7" t="s">
        <v>10</v>
      </c>
      <c r="B9" s="12"/>
      <c r="C9" s="12"/>
      <c r="D9" s="19"/>
      <c r="E9" s="19"/>
    </row>
    <row r="10" spans="1:6" s="10" customFormat="1" ht="15.75" customHeight="1">
      <c r="A10" s="1" t="s">
        <v>11</v>
      </c>
      <c r="B10" s="13">
        <v>2</v>
      </c>
      <c r="C10" s="13">
        <v>1.5</v>
      </c>
      <c r="D10" s="18" t="s">
        <v>107</v>
      </c>
      <c r="E10" s="18">
        <f>IF(D10="DONE",C10,B10)</f>
        <v>1.5</v>
      </c>
      <c r="F10" s="10">
        <f t="shared" ref="F10:F12" si="0">IF(D10="DONE",B10,0)</f>
        <v>2</v>
      </c>
    </row>
    <row r="11" spans="1:6" s="10" customFormat="1" ht="15.75" customHeight="1">
      <c r="A11" s="1" t="s">
        <v>12</v>
      </c>
      <c r="B11" s="13">
        <v>1</v>
      </c>
      <c r="C11" s="13">
        <v>0</v>
      </c>
      <c r="D11" s="18" t="s">
        <v>107</v>
      </c>
      <c r="E11" s="18">
        <f>IF(D11="DONE",C11,B11)</f>
        <v>0</v>
      </c>
      <c r="F11" s="10">
        <f t="shared" si="0"/>
        <v>1</v>
      </c>
    </row>
    <row r="12" spans="1:6" s="10" customFormat="1" ht="15.75" customHeight="1">
      <c r="A12" s="1" t="s">
        <v>13</v>
      </c>
      <c r="B12" s="13">
        <v>1</v>
      </c>
      <c r="C12" s="13">
        <v>0</v>
      </c>
      <c r="D12" s="18" t="s">
        <v>107</v>
      </c>
      <c r="E12" s="18"/>
      <c r="F12" s="10">
        <f t="shared" si="0"/>
        <v>1</v>
      </c>
    </row>
    <row r="13" spans="1:6" s="8" customFormat="1" ht="15.75" customHeight="1">
      <c r="A13" s="7" t="s">
        <v>14</v>
      </c>
      <c r="B13" s="12"/>
      <c r="C13" s="12"/>
      <c r="D13" s="19"/>
      <c r="E13" s="19"/>
    </row>
    <row r="14" spans="1:6" s="10" customFormat="1" ht="15.75" customHeight="1">
      <c r="A14" s="1" t="s">
        <v>15</v>
      </c>
      <c r="B14" s="13">
        <v>1</v>
      </c>
      <c r="C14" s="13">
        <v>1</v>
      </c>
      <c r="D14" s="18" t="s">
        <v>107</v>
      </c>
      <c r="E14" s="18">
        <f>IF(D14="DONE",C14,B14)</f>
        <v>1</v>
      </c>
      <c r="F14" s="10">
        <f t="shared" ref="F14:F16" si="1">IF(D14="DONE",B14,0)</f>
        <v>1</v>
      </c>
    </row>
    <row r="15" spans="1:6" s="10" customFormat="1" ht="15.75" customHeight="1">
      <c r="A15" s="1" t="s">
        <v>16</v>
      </c>
      <c r="B15" s="13">
        <v>1</v>
      </c>
      <c r="C15" s="13">
        <v>1</v>
      </c>
      <c r="D15" s="18" t="s">
        <v>107</v>
      </c>
      <c r="E15" s="18">
        <f>IF(D15="DONE",C15,B15)</f>
        <v>1</v>
      </c>
      <c r="F15" s="10">
        <f t="shared" si="1"/>
        <v>1</v>
      </c>
    </row>
    <row r="16" spans="1:6" s="6" customFormat="1" ht="15.75" customHeight="1">
      <c r="A16" s="5" t="s">
        <v>17</v>
      </c>
      <c r="B16" s="14">
        <v>4</v>
      </c>
      <c r="C16" s="14"/>
      <c r="D16" s="20" t="s">
        <v>108</v>
      </c>
      <c r="E16" s="20"/>
      <c r="F16" s="6">
        <f t="shared" si="1"/>
        <v>0</v>
      </c>
    </row>
    <row r="17" spans="1:6" s="8" customFormat="1" ht="15.75" customHeight="1">
      <c r="A17" s="7" t="s">
        <v>18</v>
      </c>
      <c r="B17" s="12"/>
      <c r="C17" s="12"/>
      <c r="D17" s="19"/>
      <c r="E17" s="19"/>
    </row>
    <row r="18" spans="1:6" s="10" customFormat="1" ht="15.75" customHeight="1">
      <c r="A18" s="1" t="s">
        <v>19</v>
      </c>
      <c r="B18" s="13">
        <v>4</v>
      </c>
      <c r="C18" s="13">
        <v>4</v>
      </c>
      <c r="D18" s="18" t="s">
        <v>107</v>
      </c>
      <c r="E18" s="18">
        <f>IF(D18="DONE",C18,B18)</f>
        <v>4</v>
      </c>
      <c r="F18" s="10">
        <f t="shared" ref="F18:F81" si="2">IF(D18="DONE",B18,0)</f>
        <v>4</v>
      </c>
    </row>
    <row r="19" spans="1:6" s="10" customFormat="1" ht="15.75" customHeight="1">
      <c r="A19" s="1" t="s">
        <v>20</v>
      </c>
      <c r="B19" s="13">
        <v>2</v>
      </c>
      <c r="C19" s="13">
        <v>2</v>
      </c>
      <c r="D19" s="18" t="s">
        <v>107</v>
      </c>
      <c r="E19" s="18">
        <f>IF(D19="DONE",C19,B19)</f>
        <v>2</v>
      </c>
      <c r="F19" s="10">
        <f t="shared" si="2"/>
        <v>2</v>
      </c>
    </row>
    <row r="20" spans="1:6" s="10" customFormat="1" ht="15.75" customHeight="1">
      <c r="A20" s="1" t="s">
        <v>21</v>
      </c>
      <c r="B20" s="13">
        <v>2</v>
      </c>
      <c r="C20" s="13">
        <v>2</v>
      </c>
      <c r="D20" s="18" t="s">
        <v>107</v>
      </c>
      <c r="E20" s="18">
        <f>IF(D20="DONE",C20,B20)</f>
        <v>2</v>
      </c>
      <c r="F20" s="10">
        <f t="shared" si="2"/>
        <v>2</v>
      </c>
    </row>
    <row r="21" spans="1:6" s="10" customFormat="1" ht="15.75" customHeight="1">
      <c r="A21" s="1" t="s">
        <v>22</v>
      </c>
      <c r="B21" s="13">
        <v>4</v>
      </c>
      <c r="C21" s="13">
        <v>4</v>
      </c>
      <c r="D21" s="18" t="s">
        <v>107</v>
      </c>
      <c r="E21" s="18">
        <f t="shared" ref="E21:E29" si="3">IF(D21="DONE",C21,B21)</f>
        <v>4</v>
      </c>
      <c r="F21" s="10">
        <f t="shared" si="2"/>
        <v>4</v>
      </c>
    </row>
    <row r="22" spans="1:6" s="10" customFormat="1" ht="15.75" customHeight="1">
      <c r="A22" s="1" t="s">
        <v>23</v>
      </c>
      <c r="B22" s="13">
        <v>1.5</v>
      </c>
      <c r="C22" s="13">
        <v>1.5</v>
      </c>
      <c r="D22" s="18" t="s">
        <v>107</v>
      </c>
      <c r="E22" s="18">
        <f t="shared" si="3"/>
        <v>1.5</v>
      </c>
      <c r="F22" s="10">
        <f t="shared" si="2"/>
        <v>1.5</v>
      </c>
    </row>
    <row r="23" spans="1:6" s="10" customFormat="1" ht="15.75" customHeight="1">
      <c r="A23" s="1" t="s">
        <v>24</v>
      </c>
      <c r="B23" s="13">
        <v>2.5</v>
      </c>
      <c r="C23" s="13">
        <v>2.5</v>
      </c>
      <c r="D23" s="18" t="s">
        <v>107</v>
      </c>
      <c r="E23" s="18">
        <f t="shared" si="3"/>
        <v>2.5</v>
      </c>
      <c r="F23" s="10">
        <f t="shared" si="2"/>
        <v>2.5</v>
      </c>
    </row>
    <row r="24" spans="1:6" s="10" customFormat="1" ht="15.75" customHeight="1">
      <c r="A24" s="1" t="s">
        <v>25</v>
      </c>
      <c r="B24" s="13">
        <v>8</v>
      </c>
      <c r="C24" s="13">
        <v>8</v>
      </c>
      <c r="D24" s="18" t="s">
        <v>107</v>
      </c>
      <c r="E24" s="18">
        <f t="shared" si="3"/>
        <v>8</v>
      </c>
      <c r="F24" s="10">
        <f t="shared" si="2"/>
        <v>8</v>
      </c>
    </row>
    <row r="25" spans="1:6" s="10" customFormat="1" ht="15.75" customHeight="1">
      <c r="A25" s="1" t="s">
        <v>26</v>
      </c>
      <c r="B25" s="13">
        <v>4</v>
      </c>
      <c r="C25" s="13">
        <v>4</v>
      </c>
      <c r="D25" s="18" t="s">
        <v>107</v>
      </c>
      <c r="E25" s="18">
        <f t="shared" si="3"/>
        <v>4</v>
      </c>
      <c r="F25" s="10">
        <f t="shared" si="2"/>
        <v>4</v>
      </c>
    </row>
    <row r="26" spans="1:6" s="10" customFormat="1" ht="15.75" customHeight="1">
      <c r="A26" s="1" t="s">
        <v>27</v>
      </c>
      <c r="B26" s="13">
        <v>3</v>
      </c>
      <c r="C26" s="13">
        <v>8</v>
      </c>
      <c r="D26" s="18" t="s">
        <v>107</v>
      </c>
      <c r="E26" s="18">
        <f t="shared" si="3"/>
        <v>8</v>
      </c>
      <c r="F26" s="10">
        <f t="shared" si="2"/>
        <v>3</v>
      </c>
    </row>
    <row r="27" spans="1:6" s="10" customFormat="1" ht="15.75" customHeight="1">
      <c r="A27" s="1" t="s">
        <v>28</v>
      </c>
      <c r="B27" s="13">
        <v>3</v>
      </c>
      <c r="C27" s="13">
        <v>8</v>
      </c>
      <c r="D27" s="18" t="s">
        <v>107</v>
      </c>
      <c r="E27" s="18">
        <f t="shared" si="3"/>
        <v>8</v>
      </c>
      <c r="F27" s="10">
        <f t="shared" si="2"/>
        <v>3</v>
      </c>
    </row>
    <row r="28" spans="1:6" s="10" customFormat="1" ht="15.75" customHeight="1">
      <c r="A28" s="1" t="s">
        <v>29</v>
      </c>
      <c r="B28" s="13">
        <v>2</v>
      </c>
      <c r="C28" s="13">
        <v>8</v>
      </c>
      <c r="D28" s="18" t="s">
        <v>107</v>
      </c>
      <c r="E28" s="18">
        <f t="shared" si="3"/>
        <v>8</v>
      </c>
      <c r="F28" s="10">
        <f t="shared" si="2"/>
        <v>2</v>
      </c>
    </row>
    <row r="29" spans="1:6" s="10" customFormat="1" ht="15.75" customHeight="1">
      <c r="A29" s="1" t="s">
        <v>30</v>
      </c>
      <c r="B29" s="13">
        <v>8</v>
      </c>
      <c r="C29" s="13">
        <v>14</v>
      </c>
      <c r="D29" s="18" t="s">
        <v>107</v>
      </c>
      <c r="E29" s="18">
        <f t="shared" si="3"/>
        <v>14</v>
      </c>
      <c r="F29" s="10">
        <f t="shared" si="2"/>
        <v>8</v>
      </c>
    </row>
    <row r="30" spans="1:6" s="8" customFormat="1" ht="15.75" customHeight="1">
      <c r="A30" s="7" t="s">
        <v>31</v>
      </c>
      <c r="B30" s="12"/>
      <c r="C30" s="12"/>
      <c r="D30" s="19"/>
      <c r="E30" s="19"/>
    </row>
    <row r="31" spans="1:6" s="10" customFormat="1" ht="15.75" customHeight="1">
      <c r="A31" s="1" t="s">
        <v>32</v>
      </c>
      <c r="B31" s="13">
        <v>1</v>
      </c>
      <c r="C31" s="13">
        <v>3</v>
      </c>
      <c r="D31" s="18" t="s">
        <v>107</v>
      </c>
      <c r="E31" s="18">
        <f t="shared" ref="E31:E114" si="4">IF(D31="DONE",C31,B31)</f>
        <v>3</v>
      </c>
      <c r="F31" s="10">
        <f t="shared" si="2"/>
        <v>1</v>
      </c>
    </row>
    <row r="32" spans="1:6" s="10" customFormat="1" ht="15.75" customHeight="1">
      <c r="A32" s="1" t="s">
        <v>33</v>
      </c>
      <c r="B32" s="13">
        <v>2</v>
      </c>
      <c r="C32" s="13">
        <v>0.5</v>
      </c>
      <c r="D32" s="18" t="s">
        <v>107</v>
      </c>
      <c r="E32" s="18">
        <f t="shared" si="4"/>
        <v>0.5</v>
      </c>
      <c r="F32" s="10">
        <f t="shared" si="2"/>
        <v>2</v>
      </c>
    </row>
    <row r="33" spans="1:6" s="10" customFormat="1" ht="15.75" customHeight="1">
      <c r="A33" s="1" t="s">
        <v>34</v>
      </c>
      <c r="B33" s="13">
        <v>3</v>
      </c>
      <c r="C33" s="13">
        <v>1</v>
      </c>
      <c r="D33" s="18" t="s">
        <v>107</v>
      </c>
      <c r="E33" s="18">
        <f t="shared" si="4"/>
        <v>1</v>
      </c>
      <c r="F33" s="10">
        <f t="shared" si="2"/>
        <v>3</v>
      </c>
    </row>
    <row r="34" spans="1:6" s="10" customFormat="1" ht="15.75" customHeight="1">
      <c r="A34" s="1" t="s">
        <v>35</v>
      </c>
      <c r="B34" s="13">
        <v>2</v>
      </c>
      <c r="C34" s="13">
        <v>0</v>
      </c>
      <c r="D34" s="18" t="s">
        <v>107</v>
      </c>
      <c r="E34" s="18">
        <f t="shared" si="4"/>
        <v>0</v>
      </c>
      <c r="F34" s="10">
        <f t="shared" si="2"/>
        <v>2</v>
      </c>
    </row>
    <row r="35" spans="1:6" s="8" customFormat="1" ht="15.75" customHeight="1">
      <c r="A35" s="7" t="s">
        <v>36</v>
      </c>
      <c r="B35" s="12"/>
      <c r="C35" s="12"/>
      <c r="D35" s="19"/>
      <c r="E35" s="19"/>
    </row>
    <row r="36" spans="1:6" s="10" customFormat="1" ht="15.75" customHeight="1">
      <c r="A36" s="1" t="s">
        <v>37</v>
      </c>
      <c r="B36" s="13">
        <v>2</v>
      </c>
      <c r="C36" s="13">
        <v>4</v>
      </c>
      <c r="D36" s="18" t="s">
        <v>107</v>
      </c>
      <c r="E36" s="18">
        <f t="shared" si="4"/>
        <v>4</v>
      </c>
      <c r="F36" s="10">
        <f t="shared" si="2"/>
        <v>2</v>
      </c>
    </row>
    <row r="37" spans="1:6" s="10" customFormat="1" ht="15.75" customHeight="1">
      <c r="A37" s="1" t="s">
        <v>38</v>
      </c>
      <c r="B37" s="13">
        <v>4</v>
      </c>
      <c r="C37" s="13">
        <v>16</v>
      </c>
      <c r="D37" s="18" t="s">
        <v>107</v>
      </c>
      <c r="E37" s="18">
        <f t="shared" si="4"/>
        <v>16</v>
      </c>
      <c r="F37" s="10">
        <f t="shared" si="2"/>
        <v>4</v>
      </c>
    </row>
    <row r="38" spans="1:6" s="10" customFormat="1" ht="15.75" customHeight="1">
      <c r="A38" s="1" t="s">
        <v>39</v>
      </c>
      <c r="B38" s="13">
        <v>10</v>
      </c>
      <c r="C38" s="13">
        <v>12</v>
      </c>
      <c r="D38" s="18" t="s">
        <v>107</v>
      </c>
      <c r="E38" s="18">
        <f t="shared" si="4"/>
        <v>12</v>
      </c>
      <c r="F38" s="10">
        <f t="shared" si="2"/>
        <v>10</v>
      </c>
    </row>
    <row r="39" spans="1:6" s="10" customFormat="1" ht="15.75" customHeight="1">
      <c r="A39" s="1" t="s">
        <v>40</v>
      </c>
      <c r="B39" s="13">
        <v>10</v>
      </c>
      <c r="C39" s="13">
        <v>10</v>
      </c>
      <c r="D39" s="18" t="s">
        <v>107</v>
      </c>
      <c r="E39" s="18">
        <f t="shared" si="4"/>
        <v>10</v>
      </c>
      <c r="F39" s="10">
        <f t="shared" si="2"/>
        <v>10</v>
      </c>
    </row>
    <row r="40" spans="1:6" s="10" customFormat="1" ht="15.75" customHeight="1">
      <c r="A40" s="1" t="s">
        <v>41</v>
      </c>
      <c r="B40" s="13">
        <v>8</v>
      </c>
      <c r="C40" s="13">
        <v>5</v>
      </c>
      <c r="D40" s="18" t="s">
        <v>107</v>
      </c>
      <c r="E40" s="18">
        <f t="shared" si="4"/>
        <v>5</v>
      </c>
      <c r="F40" s="10">
        <f t="shared" si="2"/>
        <v>8</v>
      </c>
    </row>
    <row r="41" spans="1:6" s="10" customFormat="1" ht="15.75" customHeight="1">
      <c r="A41" s="1" t="s">
        <v>42</v>
      </c>
      <c r="B41" s="13">
        <v>12</v>
      </c>
      <c r="C41" s="13">
        <v>12</v>
      </c>
      <c r="D41" s="18" t="s">
        <v>107</v>
      </c>
      <c r="E41" s="18">
        <f t="shared" si="4"/>
        <v>12</v>
      </c>
      <c r="F41" s="10">
        <f t="shared" si="2"/>
        <v>12</v>
      </c>
    </row>
    <row r="42" spans="1:6" ht="15.75" customHeight="1">
      <c r="A42" s="3" t="s">
        <v>43</v>
      </c>
      <c r="B42" s="16">
        <v>20</v>
      </c>
      <c r="C42" s="16"/>
      <c r="D42" s="17" t="s">
        <v>110</v>
      </c>
      <c r="E42" s="22">
        <f t="shared" si="4"/>
        <v>20</v>
      </c>
      <c r="F42" s="28">
        <f t="shared" si="2"/>
        <v>0</v>
      </c>
    </row>
    <row r="43" spans="1:6" s="8" customFormat="1" ht="15.75" customHeight="1">
      <c r="A43" s="7" t="s">
        <v>129</v>
      </c>
      <c r="B43" s="12"/>
      <c r="C43" s="12"/>
      <c r="D43" s="19"/>
      <c r="E43" s="19"/>
    </row>
    <row r="44" spans="1:6" s="10" customFormat="1" ht="15.75" customHeight="1">
      <c r="A44" s="25" t="s">
        <v>130</v>
      </c>
      <c r="B44" s="13">
        <v>12</v>
      </c>
      <c r="C44" s="13">
        <v>10.5</v>
      </c>
      <c r="D44" s="18" t="s">
        <v>107</v>
      </c>
      <c r="E44" s="18"/>
      <c r="F44" s="10">
        <f t="shared" si="2"/>
        <v>12</v>
      </c>
    </row>
    <row r="45" spans="1:6" s="10" customFormat="1" ht="15.75" customHeight="1">
      <c r="A45" s="25" t="s">
        <v>131</v>
      </c>
      <c r="B45" s="13">
        <v>6</v>
      </c>
      <c r="C45" s="13">
        <v>26</v>
      </c>
      <c r="D45" s="18" t="s">
        <v>107</v>
      </c>
      <c r="E45" s="18"/>
      <c r="F45" s="10">
        <f t="shared" si="2"/>
        <v>6</v>
      </c>
    </row>
    <row r="46" spans="1:6" s="10" customFormat="1" ht="15.75" customHeight="1">
      <c r="A46" s="25" t="s">
        <v>132</v>
      </c>
      <c r="B46" s="13">
        <v>6</v>
      </c>
      <c r="C46" s="13">
        <v>50</v>
      </c>
      <c r="D46" s="18" t="s">
        <v>107</v>
      </c>
      <c r="E46" s="18">
        <f t="shared" si="4"/>
        <v>50</v>
      </c>
      <c r="F46" s="10">
        <f t="shared" si="2"/>
        <v>6</v>
      </c>
    </row>
    <row r="47" spans="1:6" s="8" customFormat="1" ht="15.75" customHeight="1">
      <c r="A47" s="7" t="s">
        <v>44</v>
      </c>
      <c r="B47" s="12"/>
      <c r="C47" s="12"/>
      <c r="D47" s="19"/>
      <c r="E47" s="19"/>
    </row>
    <row r="48" spans="1:6" s="10" customFormat="1" ht="15.75" customHeight="1">
      <c r="A48" s="1" t="s">
        <v>45</v>
      </c>
      <c r="B48" s="13">
        <v>8</v>
      </c>
      <c r="C48" s="13">
        <v>6</v>
      </c>
      <c r="D48" s="18" t="s">
        <v>107</v>
      </c>
      <c r="E48" s="18">
        <f t="shared" si="4"/>
        <v>6</v>
      </c>
      <c r="F48" s="10">
        <f t="shared" si="2"/>
        <v>8</v>
      </c>
    </row>
    <row r="49" spans="1:6" s="10" customFormat="1" ht="15.75" customHeight="1">
      <c r="A49" s="1" t="s">
        <v>46</v>
      </c>
      <c r="B49" s="13">
        <v>8</v>
      </c>
      <c r="C49" s="13">
        <v>8</v>
      </c>
      <c r="D49" s="18" t="s">
        <v>107</v>
      </c>
      <c r="E49" s="18">
        <f t="shared" si="4"/>
        <v>8</v>
      </c>
      <c r="F49" s="10">
        <f t="shared" si="2"/>
        <v>8</v>
      </c>
    </row>
    <row r="50" spans="1:6" ht="15.75" customHeight="1">
      <c r="A50" s="3" t="s">
        <v>47</v>
      </c>
      <c r="B50" s="16">
        <v>8</v>
      </c>
      <c r="C50" s="16"/>
      <c r="D50" s="17" t="s">
        <v>110</v>
      </c>
      <c r="E50" s="22">
        <f t="shared" si="4"/>
        <v>8</v>
      </c>
      <c r="F50" s="28">
        <f t="shared" si="2"/>
        <v>0</v>
      </c>
    </row>
    <row r="51" spans="1:6" s="8" customFormat="1" ht="15.75" customHeight="1">
      <c r="A51" s="7" t="s">
        <v>48</v>
      </c>
      <c r="B51" s="12"/>
      <c r="C51" s="12"/>
      <c r="D51" s="19"/>
      <c r="E51" s="19"/>
    </row>
    <row r="52" spans="1:6" s="10" customFormat="1" ht="15.75" customHeight="1">
      <c r="A52" s="1" t="s">
        <v>49</v>
      </c>
      <c r="B52" s="13">
        <v>1</v>
      </c>
      <c r="C52" s="13">
        <v>2</v>
      </c>
      <c r="D52" s="18" t="s">
        <v>107</v>
      </c>
      <c r="E52" s="18">
        <f t="shared" si="4"/>
        <v>2</v>
      </c>
      <c r="F52" s="10">
        <f t="shared" si="2"/>
        <v>1</v>
      </c>
    </row>
    <row r="53" spans="1:6" s="10" customFormat="1" ht="15.75" customHeight="1">
      <c r="A53" s="1" t="s">
        <v>46</v>
      </c>
      <c r="B53" s="13">
        <v>1</v>
      </c>
      <c r="C53" s="13">
        <v>2</v>
      </c>
      <c r="D53" s="18" t="s">
        <v>107</v>
      </c>
      <c r="E53" s="18">
        <f t="shared" si="4"/>
        <v>2</v>
      </c>
      <c r="F53" s="10">
        <f t="shared" si="2"/>
        <v>1</v>
      </c>
    </row>
    <row r="54" spans="1:6" ht="15.75" customHeight="1">
      <c r="A54" s="3" t="s">
        <v>50</v>
      </c>
      <c r="B54" s="16">
        <v>1</v>
      </c>
      <c r="C54" s="16"/>
      <c r="D54" s="17" t="s">
        <v>110</v>
      </c>
      <c r="E54" s="22">
        <f t="shared" si="4"/>
        <v>1</v>
      </c>
      <c r="F54" s="28">
        <f t="shared" si="2"/>
        <v>0</v>
      </c>
    </row>
    <row r="55" spans="1:6" s="6" customFormat="1" ht="15.75" customHeight="1">
      <c r="A55" s="5" t="s">
        <v>51</v>
      </c>
      <c r="B55" s="14">
        <v>20</v>
      </c>
      <c r="C55" s="14"/>
      <c r="D55" s="20" t="s">
        <v>108</v>
      </c>
      <c r="E55" s="20">
        <f t="shared" si="4"/>
        <v>20</v>
      </c>
      <c r="F55" s="6">
        <f t="shared" si="2"/>
        <v>0</v>
      </c>
    </row>
    <row r="56" spans="1:6" s="6" customFormat="1" ht="15.75" customHeight="1">
      <c r="A56" s="5" t="s">
        <v>52</v>
      </c>
      <c r="B56" s="14">
        <v>20</v>
      </c>
      <c r="C56" s="14"/>
      <c r="D56" s="20" t="s">
        <v>108</v>
      </c>
      <c r="E56" s="20">
        <f t="shared" si="4"/>
        <v>20</v>
      </c>
      <c r="F56" s="6">
        <f t="shared" si="2"/>
        <v>0</v>
      </c>
    </row>
    <row r="57" spans="1:6" s="6" customFormat="1" ht="15.75" customHeight="1">
      <c r="A57" s="5" t="s">
        <v>53</v>
      </c>
      <c r="B57" s="14">
        <v>8</v>
      </c>
      <c r="C57" s="14"/>
      <c r="D57" s="20" t="s">
        <v>108</v>
      </c>
      <c r="E57" s="20">
        <f t="shared" si="4"/>
        <v>8</v>
      </c>
      <c r="F57" s="6">
        <f t="shared" si="2"/>
        <v>0</v>
      </c>
    </row>
    <row r="58" spans="1:6" s="8" customFormat="1" ht="15.75" customHeight="1">
      <c r="A58" s="7" t="s">
        <v>54</v>
      </c>
      <c r="B58" s="12"/>
      <c r="C58" s="12"/>
      <c r="D58" s="19"/>
      <c r="E58" s="19"/>
    </row>
    <row r="59" spans="1:6" s="10" customFormat="1" ht="15.75" customHeight="1">
      <c r="A59" s="1" t="s">
        <v>55</v>
      </c>
      <c r="B59" s="13">
        <v>2</v>
      </c>
      <c r="C59" s="13">
        <v>8</v>
      </c>
      <c r="D59" s="18" t="s">
        <v>107</v>
      </c>
      <c r="E59" s="18">
        <f t="shared" si="4"/>
        <v>8</v>
      </c>
      <c r="F59" s="10">
        <f t="shared" si="2"/>
        <v>2</v>
      </c>
    </row>
    <row r="60" spans="1:6" s="10" customFormat="1" ht="15.75" customHeight="1">
      <c r="A60" s="1" t="s">
        <v>56</v>
      </c>
      <c r="B60" s="13">
        <v>2</v>
      </c>
      <c r="C60" s="13">
        <v>1</v>
      </c>
      <c r="D60" s="18" t="s">
        <v>107</v>
      </c>
      <c r="E60" s="18">
        <f t="shared" si="4"/>
        <v>1</v>
      </c>
      <c r="F60" s="10">
        <f t="shared" si="2"/>
        <v>2</v>
      </c>
    </row>
    <row r="61" spans="1:6" s="10" customFormat="1" ht="15.75" customHeight="1">
      <c r="A61" s="1" t="s">
        <v>57</v>
      </c>
      <c r="B61" s="13">
        <v>2</v>
      </c>
      <c r="C61" s="13">
        <v>0</v>
      </c>
      <c r="D61" s="18" t="s">
        <v>107</v>
      </c>
      <c r="E61" s="18">
        <f t="shared" si="4"/>
        <v>0</v>
      </c>
      <c r="F61" s="10">
        <f t="shared" si="2"/>
        <v>2</v>
      </c>
    </row>
    <row r="62" spans="1:6" ht="15.75" customHeight="1">
      <c r="A62" s="3" t="s">
        <v>58</v>
      </c>
      <c r="B62" s="16">
        <v>4</v>
      </c>
      <c r="C62" s="16"/>
      <c r="D62" s="17" t="s">
        <v>110</v>
      </c>
      <c r="E62" s="22">
        <f t="shared" si="4"/>
        <v>4</v>
      </c>
      <c r="F62" s="28">
        <f t="shared" si="2"/>
        <v>0</v>
      </c>
    </row>
    <row r="63" spans="1:6" ht="15.75" customHeight="1">
      <c r="A63" s="3" t="s">
        <v>59</v>
      </c>
      <c r="B63" s="16">
        <v>8</v>
      </c>
      <c r="C63" s="16"/>
      <c r="D63" s="17" t="s">
        <v>110</v>
      </c>
      <c r="E63" s="22">
        <f t="shared" si="4"/>
        <v>8</v>
      </c>
      <c r="F63" s="28">
        <f t="shared" si="2"/>
        <v>0</v>
      </c>
    </row>
    <row r="64" spans="1:6" ht="15.75" customHeight="1">
      <c r="A64" s="3" t="s">
        <v>60</v>
      </c>
      <c r="B64" s="16">
        <v>2</v>
      </c>
      <c r="C64" s="16"/>
      <c r="D64" s="17" t="s">
        <v>110</v>
      </c>
      <c r="E64" s="22">
        <f t="shared" si="4"/>
        <v>2</v>
      </c>
      <c r="F64" s="28">
        <f t="shared" si="2"/>
        <v>0</v>
      </c>
    </row>
    <row r="65" spans="1:6" ht="15.75" customHeight="1">
      <c r="A65" s="3" t="s">
        <v>61</v>
      </c>
      <c r="B65" s="16">
        <v>4</v>
      </c>
      <c r="C65" s="16"/>
      <c r="D65" s="17" t="s">
        <v>110</v>
      </c>
      <c r="E65" s="22">
        <f t="shared" si="4"/>
        <v>4</v>
      </c>
      <c r="F65" s="28">
        <f t="shared" si="2"/>
        <v>0</v>
      </c>
    </row>
    <row r="66" spans="1:6" s="8" customFormat="1" ht="15.75" customHeight="1">
      <c r="A66" s="7" t="s">
        <v>62</v>
      </c>
      <c r="B66" s="12"/>
      <c r="C66" s="12"/>
      <c r="D66" s="19"/>
      <c r="E66" s="19"/>
    </row>
    <row r="67" spans="1:6" s="10" customFormat="1" ht="15.75" customHeight="1">
      <c r="A67" s="1" t="s">
        <v>63</v>
      </c>
      <c r="B67" s="13">
        <v>2</v>
      </c>
      <c r="C67" s="13">
        <v>2</v>
      </c>
      <c r="D67" s="18" t="s">
        <v>107</v>
      </c>
      <c r="E67" s="18">
        <f t="shared" ref="E67:E72" si="5">IF(D67="DONE",C67,B67)</f>
        <v>2</v>
      </c>
      <c r="F67" s="10">
        <f t="shared" si="2"/>
        <v>2</v>
      </c>
    </row>
    <row r="68" spans="1:6" s="10" customFormat="1" ht="15.75" customHeight="1">
      <c r="A68" s="1" t="s">
        <v>64</v>
      </c>
      <c r="B68" s="13">
        <v>2</v>
      </c>
      <c r="C68" s="13">
        <v>2</v>
      </c>
      <c r="D68" s="18" t="s">
        <v>107</v>
      </c>
      <c r="E68" s="18">
        <f t="shared" si="5"/>
        <v>2</v>
      </c>
      <c r="F68" s="10">
        <f t="shared" si="2"/>
        <v>2</v>
      </c>
    </row>
    <row r="69" spans="1:6" s="10" customFormat="1" ht="15.75" customHeight="1">
      <c r="A69" s="1" t="s">
        <v>65</v>
      </c>
      <c r="B69" s="13">
        <v>2</v>
      </c>
      <c r="C69" s="13">
        <v>2</v>
      </c>
      <c r="D69" s="18" t="s">
        <v>107</v>
      </c>
      <c r="E69" s="18">
        <f t="shared" si="5"/>
        <v>2</v>
      </c>
      <c r="F69" s="10">
        <f t="shared" si="2"/>
        <v>2</v>
      </c>
    </row>
    <row r="70" spans="1:6" s="11" customFormat="1" ht="15.75" customHeight="1">
      <c r="A70" s="2" t="s">
        <v>66</v>
      </c>
      <c r="B70" s="15">
        <v>4</v>
      </c>
      <c r="C70" s="15">
        <v>12</v>
      </c>
      <c r="D70" s="21" t="s">
        <v>109</v>
      </c>
      <c r="E70" s="21">
        <f t="shared" si="5"/>
        <v>4</v>
      </c>
      <c r="F70" s="11">
        <f t="shared" si="2"/>
        <v>0</v>
      </c>
    </row>
    <row r="71" spans="1:6" ht="15.75" customHeight="1">
      <c r="A71" s="3" t="s">
        <v>67</v>
      </c>
      <c r="B71" s="16">
        <v>4</v>
      </c>
      <c r="C71" s="16"/>
      <c r="D71" s="17" t="s">
        <v>110</v>
      </c>
      <c r="E71" s="22">
        <f t="shared" si="5"/>
        <v>4</v>
      </c>
      <c r="F71" s="28">
        <f t="shared" si="2"/>
        <v>0</v>
      </c>
    </row>
    <row r="72" spans="1:6" ht="15.75" customHeight="1">
      <c r="A72" s="3" t="s">
        <v>68</v>
      </c>
      <c r="B72" s="16">
        <v>2</v>
      </c>
      <c r="C72" s="16"/>
      <c r="D72" s="17" t="s">
        <v>110</v>
      </c>
      <c r="E72" s="22">
        <f t="shared" si="5"/>
        <v>2</v>
      </c>
      <c r="F72" s="28">
        <f t="shared" si="2"/>
        <v>0</v>
      </c>
    </row>
    <row r="73" spans="1:6" s="8" customFormat="1" ht="15.75" customHeight="1">
      <c r="A73" s="7" t="s">
        <v>124</v>
      </c>
      <c r="B73" s="12"/>
      <c r="C73" s="12"/>
      <c r="D73" s="19"/>
      <c r="E73" s="19"/>
    </row>
    <row r="74" spans="1:6" s="10" customFormat="1" ht="15.75" customHeight="1">
      <c r="A74" s="25" t="s">
        <v>125</v>
      </c>
      <c r="B74" s="13">
        <v>2</v>
      </c>
      <c r="C74" s="13">
        <v>2</v>
      </c>
      <c r="D74" s="18" t="s">
        <v>107</v>
      </c>
      <c r="E74" s="18">
        <f t="shared" si="4"/>
        <v>2</v>
      </c>
      <c r="F74" s="10">
        <f t="shared" si="2"/>
        <v>2</v>
      </c>
    </row>
    <row r="75" spans="1:6" s="10" customFormat="1" ht="15.75" customHeight="1">
      <c r="A75" s="25" t="s">
        <v>126</v>
      </c>
      <c r="B75" s="13">
        <v>2</v>
      </c>
      <c r="C75" s="13">
        <v>2</v>
      </c>
      <c r="D75" s="18" t="s">
        <v>107</v>
      </c>
      <c r="E75" s="18">
        <f t="shared" si="4"/>
        <v>2</v>
      </c>
      <c r="F75" s="10">
        <f t="shared" si="2"/>
        <v>2</v>
      </c>
    </row>
    <row r="76" spans="1:6" s="10" customFormat="1" ht="15.75" customHeight="1">
      <c r="A76" s="25" t="s">
        <v>127</v>
      </c>
      <c r="B76" s="13">
        <v>2</v>
      </c>
      <c r="C76" s="13">
        <v>2</v>
      </c>
      <c r="D76" s="18" t="s">
        <v>107</v>
      </c>
      <c r="E76" s="18">
        <f t="shared" si="4"/>
        <v>2</v>
      </c>
      <c r="F76" s="10">
        <f t="shared" si="2"/>
        <v>2</v>
      </c>
    </row>
    <row r="77" spans="1:6" ht="15.75" customHeight="1">
      <c r="A77" s="27" t="s">
        <v>128</v>
      </c>
      <c r="B77" s="16">
        <v>4</v>
      </c>
      <c r="C77" s="16"/>
      <c r="D77" s="17" t="s">
        <v>110</v>
      </c>
      <c r="E77" s="22">
        <f t="shared" si="4"/>
        <v>4</v>
      </c>
      <c r="F77" s="28">
        <f t="shared" si="2"/>
        <v>0</v>
      </c>
    </row>
    <row r="78" spans="1:6" s="8" customFormat="1" ht="15.75" customHeight="1">
      <c r="A78" s="7" t="s">
        <v>69</v>
      </c>
      <c r="B78" s="12"/>
      <c r="C78" s="12"/>
      <c r="D78" s="19"/>
      <c r="E78" s="19"/>
    </row>
    <row r="79" spans="1:6" s="10" customFormat="1" ht="15.75" customHeight="1">
      <c r="A79" s="1" t="s">
        <v>70</v>
      </c>
      <c r="B79" s="13">
        <v>2</v>
      </c>
      <c r="C79" s="13">
        <v>3</v>
      </c>
      <c r="D79" s="18" t="s">
        <v>107</v>
      </c>
      <c r="E79" s="18">
        <f t="shared" si="4"/>
        <v>3</v>
      </c>
      <c r="F79" s="10">
        <f t="shared" si="2"/>
        <v>2</v>
      </c>
    </row>
    <row r="80" spans="1:6" s="10" customFormat="1" ht="15.75" customHeight="1">
      <c r="A80" s="1" t="s">
        <v>71</v>
      </c>
      <c r="B80" s="13">
        <v>8</v>
      </c>
      <c r="C80" s="13">
        <v>8</v>
      </c>
      <c r="D80" s="18" t="s">
        <v>107</v>
      </c>
      <c r="E80" s="18">
        <f t="shared" si="4"/>
        <v>8</v>
      </c>
      <c r="F80" s="10">
        <f t="shared" si="2"/>
        <v>8</v>
      </c>
    </row>
    <row r="81" spans="1:6" s="10" customFormat="1" ht="15.75" customHeight="1">
      <c r="A81" s="1" t="s">
        <v>72</v>
      </c>
      <c r="B81" s="13">
        <v>2</v>
      </c>
      <c r="C81" s="13">
        <v>0</v>
      </c>
      <c r="D81" s="18" t="s">
        <v>107</v>
      </c>
      <c r="E81" s="18">
        <f t="shared" si="4"/>
        <v>0</v>
      </c>
      <c r="F81" s="10">
        <f t="shared" si="2"/>
        <v>2</v>
      </c>
    </row>
    <row r="82" spans="1:6" ht="15.75" customHeight="1">
      <c r="A82" s="3" t="s">
        <v>73</v>
      </c>
      <c r="B82" s="16">
        <v>8</v>
      </c>
      <c r="C82" s="16"/>
      <c r="D82" s="17" t="s">
        <v>110</v>
      </c>
      <c r="E82" s="22">
        <f t="shared" si="4"/>
        <v>8</v>
      </c>
      <c r="F82" s="28">
        <f t="shared" ref="F82" si="6">IF(D82="DONE",B82,0)</f>
        <v>0</v>
      </c>
    </row>
    <row r="83" spans="1:6" s="8" customFormat="1" ht="15.75" customHeight="1">
      <c r="A83" s="7" t="s">
        <v>74</v>
      </c>
      <c r="B83" s="12"/>
      <c r="C83" s="12"/>
      <c r="D83" s="19"/>
      <c r="E83" s="19"/>
    </row>
    <row r="84" spans="1:6" s="10" customFormat="1" ht="15.75" customHeight="1">
      <c r="A84" s="1" t="s">
        <v>75</v>
      </c>
      <c r="B84" s="13">
        <v>6</v>
      </c>
      <c r="C84" s="13">
        <v>4</v>
      </c>
      <c r="D84" s="18" t="s">
        <v>107</v>
      </c>
      <c r="E84" s="18">
        <f t="shared" si="4"/>
        <v>4</v>
      </c>
      <c r="F84" s="10">
        <f t="shared" ref="F84" si="7">IF(D84="DONE",B84,0)</f>
        <v>6</v>
      </c>
    </row>
    <row r="85" spans="1:6" s="8" customFormat="1" ht="15.75" customHeight="1">
      <c r="A85" s="26" t="s">
        <v>112</v>
      </c>
      <c r="B85" s="12"/>
      <c r="C85" s="12"/>
      <c r="D85" s="19"/>
      <c r="E85" s="19"/>
    </row>
    <row r="86" spans="1:6" s="10" customFormat="1" ht="15.75" customHeight="1">
      <c r="A86" s="25" t="s">
        <v>117</v>
      </c>
      <c r="B86" s="13">
        <v>1</v>
      </c>
      <c r="C86" s="13">
        <v>8</v>
      </c>
      <c r="D86" s="18" t="s">
        <v>107</v>
      </c>
      <c r="E86" s="18">
        <f t="shared" si="4"/>
        <v>8</v>
      </c>
      <c r="F86" s="10">
        <f t="shared" ref="F86:F96" si="8">IF(D86="DONE",B86,0)</f>
        <v>1</v>
      </c>
    </row>
    <row r="87" spans="1:6" s="10" customFormat="1" ht="15.75" customHeight="1">
      <c r="A87" s="25" t="s">
        <v>114</v>
      </c>
      <c r="B87" s="13">
        <v>1</v>
      </c>
      <c r="C87" s="13">
        <v>8</v>
      </c>
      <c r="D87" s="18" t="s">
        <v>107</v>
      </c>
      <c r="E87" s="18">
        <f t="shared" si="4"/>
        <v>8</v>
      </c>
      <c r="F87" s="10">
        <f t="shared" si="8"/>
        <v>1</v>
      </c>
    </row>
    <row r="88" spans="1:6" s="10" customFormat="1" ht="15.75" customHeight="1">
      <c r="A88" s="25" t="s">
        <v>113</v>
      </c>
      <c r="B88" s="13">
        <v>1</v>
      </c>
      <c r="C88" s="13">
        <v>1</v>
      </c>
      <c r="D88" s="18" t="s">
        <v>107</v>
      </c>
      <c r="E88" s="18">
        <f t="shared" si="4"/>
        <v>1</v>
      </c>
      <c r="F88" s="10">
        <f t="shared" si="8"/>
        <v>1</v>
      </c>
    </row>
    <row r="89" spans="1:6" s="10" customFormat="1" ht="15.75" customHeight="1">
      <c r="A89" s="25" t="s">
        <v>118</v>
      </c>
      <c r="B89" s="13">
        <v>1</v>
      </c>
      <c r="C89" s="13">
        <v>1</v>
      </c>
      <c r="D89" s="18" t="s">
        <v>107</v>
      </c>
      <c r="E89" s="18">
        <f t="shared" si="4"/>
        <v>1</v>
      </c>
      <c r="F89" s="10">
        <f t="shared" si="8"/>
        <v>1</v>
      </c>
    </row>
    <row r="90" spans="1:6" s="10" customFormat="1" ht="15.75" customHeight="1">
      <c r="A90" s="25" t="s">
        <v>119</v>
      </c>
      <c r="B90" s="13">
        <v>1</v>
      </c>
      <c r="C90" s="13">
        <v>1</v>
      </c>
      <c r="D90" s="18" t="s">
        <v>107</v>
      </c>
      <c r="E90" s="18">
        <f t="shared" si="4"/>
        <v>1</v>
      </c>
      <c r="F90" s="10">
        <f t="shared" si="8"/>
        <v>1</v>
      </c>
    </row>
    <row r="91" spans="1:6" s="10" customFormat="1" ht="15.75" customHeight="1">
      <c r="A91" s="25" t="s">
        <v>115</v>
      </c>
      <c r="B91" s="13">
        <v>1</v>
      </c>
      <c r="C91" s="13">
        <v>1</v>
      </c>
      <c r="D91" s="18" t="s">
        <v>107</v>
      </c>
      <c r="E91" s="18">
        <f t="shared" si="4"/>
        <v>1</v>
      </c>
      <c r="F91" s="10">
        <f t="shared" si="8"/>
        <v>1</v>
      </c>
    </row>
    <row r="92" spans="1:6" s="10" customFormat="1" ht="15.75" customHeight="1">
      <c r="A92" s="25" t="s">
        <v>120</v>
      </c>
      <c r="B92" s="13">
        <v>0.5</v>
      </c>
      <c r="C92" s="13">
        <v>0.5</v>
      </c>
      <c r="D92" s="18" t="s">
        <v>107</v>
      </c>
      <c r="E92" s="18">
        <f t="shared" si="4"/>
        <v>0.5</v>
      </c>
      <c r="F92" s="10">
        <f t="shared" si="8"/>
        <v>0.5</v>
      </c>
    </row>
    <row r="93" spans="1:6" s="10" customFormat="1" ht="15.75" customHeight="1">
      <c r="A93" s="25" t="s">
        <v>116</v>
      </c>
      <c r="B93" s="13">
        <v>0.5</v>
      </c>
      <c r="C93" s="13">
        <v>0.5</v>
      </c>
      <c r="D93" s="18" t="s">
        <v>107</v>
      </c>
      <c r="E93" s="18">
        <f t="shared" si="4"/>
        <v>0.5</v>
      </c>
      <c r="F93" s="10">
        <f t="shared" si="8"/>
        <v>0.5</v>
      </c>
    </row>
    <row r="94" spans="1:6" s="10" customFormat="1" ht="15.75" customHeight="1">
      <c r="A94" s="25" t="s">
        <v>121</v>
      </c>
      <c r="B94" s="13">
        <v>0.5</v>
      </c>
      <c r="C94" s="13">
        <v>0.5</v>
      </c>
      <c r="D94" s="18" t="s">
        <v>107</v>
      </c>
      <c r="E94" s="18">
        <f t="shared" si="4"/>
        <v>0.5</v>
      </c>
      <c r="F94" s="10">
        <f t="shared" si="8"/>
        <v>0.5</v>
      </c>
    </row>
    <row r="95" spans="1:6" s="10" customFormat="1" ht="15.75" customHeight="1">
      <c r="A95" s="25" t="s">
        <v>122</v>
      </c>
      <c r="B95" s="13">
        <v>0.5</v>
      </c>
      <c r="C95" s="13">
        <v>0.5</v>
      </c>
      <c r="D95" s="18" t="s">
        <v>107</v>
      </c>
      <c r="E95" s="18">
        <f t="shared" si="4"/>
        <v>0.5</v>
      </c>
      <c r="F95" s="10">
        <f t="shared" si="8"/>
        <v>0.5</v>
      </c>
    </row>
    <row r="96" spans="1:6" s="10" customFormat="1" ht="15.75" customHeight="1">
      <c r="A96" s="25" t="s">
        <v>133</v>
      </c>
      <c r="B96" s="13">
        <v>0</v>
      </c>
      <c r="C96" s="13">
        <v>20</v>
      </c>
      <c r="D96" s="18" t="s">
        <v>107</v>
      </c>
      <c r="E96" s="18">
        <f t="shared" si="4"/>
        <v>20</v>
      </c>
      <c r="F96" s="10">
        <f t="shared" si="8"/>
        <v>0</v>
      </c>
    </row>
    <row r="97" spans="1:6" s="8" customFormat="1" ht="15.75" customHeight="1">
      <c r="A97" s="7" t="s">
        <v>76</v>
      </c>
      <c r="B97" s="12"/>
      <c r="C97" s="12"/>
      <c r="D97" s="19"/>
      <c r="E97" s="19"/>
    </row>
    <row r="98" spans="1:6" s="10" customFormat="1" ht="15.75" customHeight="1">
      <c r="A98" s="25" t="s">
        <v>123</v>
      </c>
      <c r="B98" s="13">
        <v>4</v>
      </c>
      <c r="C98" s="13">
        <v>4</v>
      </c>
      <c r="D98" s="18" t="s">
        <v>107</v>
      </c>
      <c r="E98" s="18">
        <f t="shared" si="4"/>
        <v>4</v>
      </c>
      <c r="F98" s="10">
        <f t="shared" ref="F98:F100" si="9">IF(D98="DONE",B98,0)</f>
        <v>4</v>
      </c>
    </row>
    <row r="99" spans="1:6" s="10" customFormat="1" ht="15.75" customHeight="1">
      <c r="A99" s="1" t="s">
        <v>77</v>
      </c>
      <c r="B99" s="13">
        <v>4</v>
      </c>
      <c r="C99" s="13">
        <v>6</v>
      </c>
      <c r="D99" s="18" t="s">
        <v>107</v>
      </c>
      <c r="E99" s="18">
        <f t="shared" si="4"/>
        <v>6</v>
      </c>
      <c r="F99" s="10">
        <f t="shared" si="9"/>
        <v>4</v>
      </c>
    </row>
    <row r="100" spans="1:6" s="10" customFormat="1" ht="15.75" customHeight="1">
      <c r="A100" s="25" t="s">
        <v>134</v>
      </c>
      <c r="B100" s="13">
        <v>20</v>
      </c>
      <c r="C100" s="13">
        <v>25</v>
      </c>
      <c r="D100" s="18" t="s">
        <v>107</v>
      </c>
      <c r="E100" s="18">
        <f t="shared" si="4"/>
        <v>25</v>
      </c>
      <c r="F100" s="10">
        <f t="shared" si="9"/>
        <v>20</v>
      </c>
    </row>
    <row r="101" spans="1:6" s="8" customFormat="1" ht="15.75" customHeight="1">
      <c r="A101" s="7" t="s">
        <v>78</v>
      </c>
      <c r="B101" s="12"/>
      <c r="C101" s="12"/>
      <c r="D101" s="19"/>
      <c r="E101" s="19"/>
    </row>
    <row r="102" spans="1:6" s="10" customFormat="1" ht="15.75" customHeight="1">
      <c r="A102" s="1" t="s">
        <v>79</v>
      </c>
      <c r="B102" s="13">
        <v>0.5</v>
      </c>
      <c r="C102" s="13">
        <v>1</v>
      </c>
      <c r="D102" s="18" t="s">
        <v>107</v>
      </c>
      <c r="E102" s="18">
        <f t="shared" si="4"/>
        <v>1</v>
      </c>
      <c r="F102" s="10">
        <f t="shared" ref="F102:F107" si="10">IF(D102="DONE",B102,0)</f>
        <v>0.5</v>
      </c>
    </row>
    <row r="103" spans="1:6" s="10" customFormat="1" ht="15.75" customHeight="1">
      <c r="A103" s="1" t="s">
        <v>80</v>
      </c>
      <c r="B103" s="13">
        <v>0.5</v>
      </c>
      <c r="C103" s="13">
        <v>0</v>
      </c>
      <c r="D103" s="18" t="s">
        <v>107</v>
      </c>
      <c r="E103" s="18">
        <f t="shared" si="4"/>
        <v>0</v>
      </c>
      <c r="F103" s="10">
        <f t="shared" si="10"/>
        <v>0.5</v>
      </c>
    </row>
    <row r="104" spans="1:6" s="10" customFormat="1" ht="15.75" customHeight="1">
      <c r="A104" s="1" t="s">
        <v>81</v>
      </c>
      <c r="B104" s="13">
        <v>0.5</v>
      </c>
      <c r="C104" s="13">
        <v>0</v>
      </c>
      <c r="D104" s="18" t="s">
        <v>107</v>
      </c>
      <c r="E104" s="18">
        <f t="shared" si="4"/>
        <v>0</v>
      </c>
      <c r="F104" s="10">
        <f t="shared" si="10"/>
        <v>0.5</v>
      </c>
    </row>
    <row r="105" spans="1:6" s="10" customFormat="1" ht="15.75" customHeight="1">
      <c r="A105" s="1" t="s">
        <v>82</v>
      </c>
      <c r="B105" s="13">
        <v>0.5</v>
      </c>
      <c r="C105" s="13">
        <v>0</v>
      </c>
      <c r="D105" s="18" t="s">
        <v>107</v>
      </c>
      <c r="E105" s="18">
        <f t="shared" si="4"/>
        <v>0</v>
      </c>
      <c r="F105" s="10">
        <f t="shared" si="10"/>
        <v>0.5</v>
      </c>
    </row>
    <row r="106" spans="1:6" s="10" customFormat="1" ht="15.75" customHeight="1">
      <c r="A106" s="1" t="s">
        <v>83</v>
      </c>
      <c r="B106" s="13">
        <v>0.5</v>
      </c>
      <c r="C106" s="13">
        <v>0</v>
      </c>
      <c r="D106" s="18" t="s">
        <v>107</v>
      </c>
      <c r="E106" s="18">
        <f t="shared" si="4"/>
        <v>0</v>
      </c>
      <c r="F106" s="10">
        <f t="shared" si="10"/>
        <v>0.5</v>
      </c>
    </row>
    <row r="107" spans="1:6" s="10" customFormat="1" ht="15.75" customHeight="1">
      <c r="A107" s="1" t="s">
        <v>84</v>
      </c>
      <c r="B107" s="13">
        <v>0.5</v>
      </c>
      <c r="C107" s="13">
        <v>0</v>
      </c>
      <c r="D107" s="18" t="s">
        <v>107</v>
      </c>
      <c r="E107" s="18">
        <f t="shared" si="4"/>
        <v>0</v>
      </c>
      <c r="F107" s="10">
        <f t="shared" si="10"/>
        <v>0.5</v>
      </c>
    </row>
    <row r="108" spans="1:6" s="8" customFormat="1" ht="15.75" customHeight="1">
      <c r="A108" s="7" t="s">
        <v>85</v>
      </c>
      <c r="B108" s="12"/>
      <c r="C108" s="12"/>
      <c r="D108" s="19"/>
      <c r="E108" s="19"/>
    </row>
    <row r="109" spans="1:6" s="10" customFormat="1" ht="15.75" customHeight="1">
      <c r="A109" s="1" t="s">
        <v>86</v>
      </c>
      <c r="B109" s="13">
        <v>1</v>
      </c>
      <c r="C109" s="13">
        <v>2</v>
      </c>
      <c r="D109" s="18" t="s">
        <v>107</v>
      </c>
      <c r="E109" s="18">
        <f t="shared" si="4"/>
        <v>2</v>
      </c>
      <c r="F109" s="10">
        <f t="shared" ref="F109:F114" si="11">IF(D109="DONE",B109,0)</f>
        <v>1</v>
      </c>
    </row>
    <row r="110" spans="1:6" s="10" customFormat="1" ht="15.75" customHeight="1">
      <c r="A110" s="1" t="s">
        <v>87</v>
      </c>
      <c r="B110" s="13">
        <v>1</v>
      </c>
      <c r="C110" s="13">
        <v>1</v>
      </c>
      <c r="D110" s="18" t="s">
        <v>107</v>
      </c>
      <c r="E110" s="18">
        <f t="shared" si="4"/>
        <v>1</v>
      </c>
      <c r="F110" s="10">
        <f t="shared" si="11"/>
        <v>1</v>
      </c>
    </row>
    <row r="111" spans="1:6" s="10" customFormat="1" ht="15.75" customHeight="1">
      <c r="A111" s="1" t="s">
        <v>88</v>
      </c>
      <c r="B111" s="13">
        <v>0.5</v>
      </c>
      <c r="C111" s="13">
        <v>1</v>
      </c>
      <c r="D111" s="18" t="s">
        <v>107</v>
      </c>
      <c r="E111" s="18">
        <f t="shared" si="4"/>
        <v>1</v>
      </c>
      <c r="F111" s="10">
        <f t="shared" si="11"/>
        <v>0.5</v>
      </c>
    </row>
    <row r="112" spans="1:6" s="10" customFormat="1" ht="15.75" customHeight="1">
      <c r="A112" s="1" t="s">
        <v>89</v>
      </c>
      <c r="B112" s="13">
        <v>0.5</v>
      </c>
      <c r="C112" s="13">
        <v>1</v>
      </c>
      <c r="D112" s="18" t="s">
        <v>107</v>
      </c>
      <c r="E112" s="18">
        <f t="shared" si="4"/>
        <v>1</v>
      </c>
      <c r="F112" s="10">
        <f t="shared" si="11"/>
        <v>0.5</v>
      </c>
    </row>
    <row r="113" spans="1:6" s="10" customFormat="1" ht="15.75" customHeight="1">
      <c r="A113" s="1" t="s">
        <v>90</v>
      </c>
      <c r="B113" s="13">
        <v>1</v>
      </c>
      <c r="C113" s="13">
        <v>0</v>
      </c>
      <c r="D113" s="18" t="s">
        <v>107</v>
      </c>
      <c r="E113" s="18">
        <f t="shared" si="4"/>
        <v>0</v>
      </c>
      <c r="F113" s="10">
        <f t="shared" si="11"/>
        <v>1</v>
      </c>
    </row>
    <row r="114" spans="1:6" ht="15.75" customHeight="1">
      <c r="A114" s="3" t="s">
        <v>91</v>
      </c>
      <c r="B114" s="16">
        <v>4</v>
      </c>
      <c r="C114" s="16"/>
      <c r="D114" s="17" t="s">
        <v>110</v>
      </c>
      <c r="E114" s="22">
        <f t="shared" si="4"/>
        <v>4</v>
      </c>
      <c r="F114" s="28">
        <f t="shared" si="11"/>
        <v>0</v>
      </c>
    </row>
    <row r="115" spans="1:6" s="8" customFormat="1" ht="15.75" customHeight="1">
      <c r="A115" s="7" t="s">
        <v>92</v>
      </c>
      <c r="B115" s="12"/>
      <c r="C115" s="12"/>
      <c r="D115" s="19"/>
      <c r="E115" s="19"/>
    </row>
    <row r="116" spans="1:6" s="10" customFormat="1" ht="15.75" customHeight="1">
      <c r="A116" s="1" t="s">
        <v>93</v>
      </c>
      <c r="B116" s="13">
        <v>2</v>
      </c>
      <c r="C116" s="13">
        <v>14</v>
      </c>
      <c r="D116" s="18" t="s">
        <v>107</v>
      </c>
      <c r="E116" s="18">
        <f t="shared" ref="E116:E133" si="12">IF(D116="DONE",C116,B116)</f>
        <v>14</v>
      </c>
      <c r="F116" s="10">
        <f t="shared" ref="F116:F128" si="13">IF(D116="DONE",B116,0)</f>
        <v>2</v>
      </c>
    </row>
    <row r="117" spans="1:6" s="10" customFormat="1" ht="15.75" customHeight="1">
      <c r="A117" s="1" t="s">
        <v>94</v>
      </c>
      <c r="B117" s="13">
        <v>2</v>
      </c>
      <c r="C117" s="13">
        <v>8</v>
      </c>
      <c r="D117" s="18" t="s">
        <v>107</v>
      </c>
      <c r="E117" s="18">
        <f t="shared" si="12"/>
        <v>8</v>
      </c>
      <c r="F117" s="10">
        <f t="shared" si="13"/>
        <v>2</v>
      </c>
    </row>
    <row r="118" spans="1:6" s="10" customFormat="1" ht="15.75" customHeight="1">
      <c r="A118" s="1" t="s">
        <v>95</v>
      </c>
      <c r="B118" s="13">
        <v>2</v>
      </c>
      <c r="C118" s="13">
        <v>0.5</v>
      </c>
      <c r="D118" s="18" t="s">
        <v>107</v>
      </c>
      <c r="E118" s="18">
        <f t="shared" si="12"/>
        <v>0.5</v>
      </c>
      <c r="F118" s="10">
        <f t="shared" si="13"/>
        <v>2</v>
      </c>
    </row>
    <row r="119" spans="1:6" s="10" customFormat="1" ht="15.75" customHeight="1">
      <c r="A119" s="1" t="s">
        <v>96</v>
      </c>
      <c r="B119" s="13">
        <v>2</v>
      </c>
      <c r="C119" s="13">
        <v>2.5</v>
      </c>
      <c r="D119" s="18" t="s">
        <v>107</v>
      </c>
      <c r="E119" s="18">
        <f t="shared" si="12"/>
        <v>2.5</v>
      </c>
      <c r="F119" s="10">
        <f t="shared" si="13"/>
        <v>2</v>
      </c>
    </row>
    <row r="120" spans="1:6" s="10" customFormat="1" ht="15.75" customHeight="1">
      <c r="A120" s="1" t="s">
        <v>97</v>
      </c>
      <c r="B120" s="13">
        <v>2</v>
      </c>
      <c r="C120" s="13">
        <v>1</v>
      </c>
      <c r="D120" s="18" t="s">
        <v>107</v>
      </c>
      <c r="E120" s="18">
        <f t="shared" si="12"/>
        <v>1</v>
      </c>
      <c r="F120" s="10">
        <f t="shared" si="13"/>
        <v>2</v>
      </c>
    </row>
    <row r="121" spans="1:6" s="8" customFormat="1" ht="15.75" customHeight="1">
      <c r="A121" s="7" t="s">
        <v>136</v>
      </c>
      <c r="B121" s="12"/>
      <c r="C121" s="12"/>
      <c r="D121" s="19"/>
      <c r="E121" s="19"/>
    </row>
    <row r="122" spans="1:6" s="10" customFormat="1" ht="15.75" customHeight="1">
      <c r="A122" s="1" t="s">
        <v>137</v>
      </c>
      <c r="B122" s="13">
        <v>0</v>
      </c>
      <c r="C122" s="13">
        <v>24</v>
      </c>
      <c r="D122" s="18" t="s">
        <v>107</v>
      </c>
      <c r="E122" s="18">
        <f t="shared" si="12"/>
        <v>24</v>
      </c>
      <c r="F122" s="10">
        <f t="shared" si="13"/>
        <v>0</v>
      </c>
    </row>
    <row r="123" spans="1:6" s="10" customFormat="1" ht="15.75" customHeight="1">
      <c r="A123" s="1" t="s">
        <v>138</v>
      </c>
      <c r="B123" s="13">
        <v>0</v>
      </c>
      <c r="C123" s="13">
        <v>1</v>
      </c>
      <c r="D123" s="18" t="s">
        <v>107</v>
      </c>
      <c r="E123" s="18">
        <f t="shared" si="12"/>
        <v>1</v>
      </c>
      <c r="F123" s="10">
        <f t="shared" si="13"/>
        <v>0</v>
      </c>
    </row>
    <row r="124" spans="1:6" s="10" customFormat="1" ht="15.75" customHeight="1">
      <c r="A124" s="1" t="s">
        <v>139</v>
      </c>
      <c r="B124" s="13">
        <v>0</v>
      </c>
      <c r="C124" s="13">
        <v>30</v>
      </c>
      <c r="D124" s="18" t="s">
        <v>107</v>
      </c>
      <c r="E124" s="18">
        <f t="shared" si="12"/>
        <v>30</v>
      </c>
      <c r="F124" s="10">
        <f t="shared" si="13"/>
        <v>0</v>
      </c>
    </row>
    <row r="125" spans="1:6" s="10" customFormat="1" ht="15.75" customHeight="1">
      <c r="A125" s="1" t="s">
        <v>140</v>
      </c>
      <c r="B125" s="13">
        <v>0</v>
      </c>
      <c r="C125" s="13">
        <v>4</v>
      </c>
      <c r="D125" s="18" t="s">
        <v>107</v>
      </c>
      <c r="E125" s="18">
        <f t="shared" si="12"/>
        <v>4</v>
      </c>
      <c r="F125" s="10">
        <f t="shared" si="13"/>
        <v>0</v>
      </c>
    </row>
    <row r="126" spans="1:6" s="8" customFormat="1" ht="15.75" customHeight="1">
      <c r="A126" s="7" t="s">
        <v>141</v>
      </c>
      <c r="B126" s="12"/>
      <c r="C126" s="12"/>
      <c r="D126" s="19"/>
      <c r="E126" s="19"/>
    </row>
    <row r="127" spans="1:6" s="10" customFormat="1" ht="15.75" customHeight="1">
      <c r="A127" s="1" t="s">
        <v>142</v>
      </c>
      <c r="B127" s="13">
        <v>0</v>
      </c>
      <c r="C127" s="13">
        <v>8</v>
      </c>
      <c r="D127" s="18" t="s">
        <v>107</v>
      </c>
      <c r="E127" s="18">
        <f t="shared" si="12"/>
        <v>8</v>
      </c>
      <c r="F127" s="10">
        <f t="shared" si="13"/>
        <v>0</v>
      </c>
    </row>
    <row r="128" spans="1:6" s="10" customFormat="1" ht="15.75" customHeight="1">
      <c r="A128" s="1" t="s">
        <v>143</v>
      </c>
      <c r="B128" s="13">
        <v>0</v>
      </c>
      <c r="C128" s="13">
        <v>0</v>
      </c>
      <c r="D128" s="18" t="s">
        <v>107</v>
      </c>
      <c r="E128" s="18">
        <f t="shared" si="12"/>
        <v>0</v>
      </c>
      <c r="F128" s="10">
        <f t="shared" si="13"/>
        <v>0</v>
      </c>
    </row>
    <row r="129" spans="1:6" s="10" customFormat="1" ht="15.75" customHeight="1">
      <c r="A129" s="1"/>
      <c r="B129" s="13"/>
      <c r="C129" s="13"/>
      <c r="D129" s="18"/>
      <c r="E129" s="18"/>
    </row>
    <row r="130" spans="1:6" s="8" customFormat="1" ht="15.75" customHeight="1">
      <c r="A130" s="7" t="s">
        <v>98</v>
      </c>
      <c r="B130" s="12"/>
      <c r="C130" s="12"/>
      <c r="D130" s="19"/>
      <c r="E130" s="19"/>
    </row>
    <row r="131" spans="1:6" s="11" customFormat="1" ht="15.75" customHeight="1">
      <c r="A131" s="2" t="s">
        <v>99</v>
      </c>
      <c r="B131" s="15">
        <v>10</v>
      </c>
      <c r="C131" s="15">
        <v>5</v>
      </c>
      <c r="D131" s="21" t="s">
        <v>109</v>
      </c>
      <c r="E131" s="21">
        <f t="shared" si="12"/>
        <v>10</v>
      </c>
      <c r="F131" s="11">
        <f t="shared" ref="F131" si="14">IF(D131="DONE",B131,0)</f>
        <v>0</v>
      </c>
    </row>
    <row r="132" spans="1:6" s="8" customFormat="1" ht="15.75" customHeight="1">
      <c r="A132" s="7" t="s">
        <v>100</v>
      </c>
      <c r="B132" s="12"/>
      <c r="C132" s="12"/>
      <c r="D132" s="19"/>
      <c r="E132" s="19"/>
    </row>
    <row r="133" spans="1:6" s="11" customFormat="1" ht="15.75" customHeight="1">
      <c r="A133" s="2" t="s">
        <v>101</v>
      </c>
      <c r="B133" s="15">
        <v>16</v>
      </c>
      <c r="C133" s="15">
        <v>8</v>
      </c>
      <c r="D133" s="21" t="s">
        <v>109</v>
      </c>
      <c r="E133" s="21">
        <f t="shared" si="12"/>
        <v>16</v>
      </c>
      <c r="F133" s="11">
        <f t="shared" ref="F133" si="15">IF(D133="DONE",B133,0)</f>
        <v>0</v>
      </c>
    </row>
    <row r="135" spans="1:6" s="9" customFormat="1" ht="15.75" customHeight="1">
      <c r="A135" s="7" t="s">
        <v>102</v>
      </c>
      <c r="B135" s="12" t="s">
        <v>1</v>
      </c>
      <c r="C135" s="12" t="s">
        <v>2</v>
      </c>
      <c r="D135" s="19"/>
      <c r="E135" s="19"/>
    </row>
    <row r="136" spans="1:6" s="4" customFormat="1" ht="15.75" customHeight="1">
      <c r="A136" s="3" t="s">
        <v>103</v>
      </c>
      <c r="B136" s="16">
        <f>SUM(B1:B135)</f>
        <v>416</v>
      </c>
      <c r="C136" s="24">
        <f>SUM(E1:E135)</f>
        <v>585</v>
      </c>
      <c r="D136" s="17"/>
      <c r="E136" s="17"/>
    </row>
    <row r="137" spans="1:6" s="4" customFormat="1" ht="15.75" customHeight="1">
      <c r="A137" s="1" t="s">
        <v>104</v>
      </c>
      <c r="B137" s="13">
        <f>SUM(F1:F135)</f>
        <v>265</v>
      </c>
      <c r="C137" s="23"/>
      <c r="D137" s="17"/>
      <c r="E137" s="17"/>
    </row>
    <row r="138" spans="1:6" s="4" customFormat="1" ht="15.75" customHeight="1">
      <c r="A138" s="3" t="s">
        <v>105</v>
      </c>
      <c r="B138" s="16">
        <f>B136-B137</f>
        <v>151</v>
      </c>
      <c r="C138" s="16"/>
      <c r="D138" s="17"/>
      <c r="E138" s="17"/>
    </row>
  </sheetData>
  <conditionalFormatting sqref="C136">
    <cfRule type="cellIs" dxfId="2" priority="1" operator="greaterThan">
      <formula>$B$136</formula>
    </cfRule>
    <cfRule type="cellIs" dxfId="1" priority="2" operator="lessThan">
      <formula>$B$136</formula>
    </cfRule>
    <cfRule type="cellIs" dxfId="0" priority="3" operator="greaterThan">
      <formula>"B117"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20569734</dc:creator>
  <cp:lastModifiedBy>20569734</cp:lastModifiedBy>
  <dcterms:created xsi:type="dcterms:W3CDTF">2018-05-20T19:27:28Z</dcterms:created>
  <dcterms:modified xsi:type="dcterms:W3CDTF">2018-08-12T19:55:46Z</dcterms:modified>
</cp:coreProperties>
</file>