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1460" windowHeight="8472" tabRatio="534"/>
  </bookViews>
  <sheets>
    <sheet name="Flow Control PCB 0404 (Bill Of " sheetId="1" r:id="rId1"/>
  </sheets>
  <calcPr calcId="145621"/>
</workbook>
</file>

<file path=xl/calcChain.xml><?xml version="1.0" encoding="utf-8"?>
<calcChain xmlns="http://schemas.openxmlformats.org/spreadsheetml/2006/main">
  <c r="L23" i="1" l="1"/>
  <c r="L39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19" i="1"/>
  <c r="L22" i="1"/>
  <c r="L18" i="1"/>
  <c r="L21" i="1"/>
  <c r="L20" i="1"/>
  <c r="L17" i="1"/>
  <c r="L16" i="1"/>
  <c r="L6" i="1"/>
  <c r="L5" i="1"/>
  <c r="L4" i="1"/>
  <c r="L15" i="1"/>
  <c r="L14" i="1"/>
  <c r="L13" i="1"/>
  <c r="L12" i="1"/>
  <c r="L11" i="1"/>
  <c r="L10" i="1"/>
  <c r="L9" i="1"/>
  <c r="L8" i="1"/>
  <c r="L7" i="1"/>
  <c r="L3" i="1"/>
  <c r="L56" i="1" l="1"/>
  <c r="L58" i="1" s="1"/>
  <c r="L59" i="1" s="1"/>
</calcChain>
</file>

<file path=xl/sharedStrings.xml><?xml version="1.0" encoding="utf-8"?>
<sst xmlns="http://schemas.openxmlformats.org/spreadsheetml/2006/main" count="348" uniqueCount="302">
  <si>
    <t>Ref Name</t>
  </si>
  <si>
    <t>Qty</t>
  </si>
  <si>
    <t>Component</t>
  </si>
  <si>
    <t>Value</t>
  </si>
  <si>
    <t>Package</t>
  </si>
  <si>
    <t>Description</t>
  </si>
  <si>
    <t>0R068</t>
  </si>
  <si>
    <t>RES0603</t>
  </si>
  <si>
    <t>763-8716</t>
  </si>
  <si>
    <t>C156377</t>
  </si>
  <si>
    <t>Resistor,0R068 1% 0.25W SMT0603 Load Sensing</t>
  </si>
  <si>
    <t>1k</t>
  </si>
  <si>
    <t>1K</t>
  </si>
  <si>
    <t>Resistor,1K 1% 0.1W SMT0603</t>
  </si>
  <si>
    <t>1k8</t>
  </si>
  <si>
    <t>1K8</t>
  </si>
  <si>
    <t>804-8867</t>
  </si>
  <si>
    <t>Resistor,1K8 SMT0603</t>
  </si>
  <si>
    <t>2K2</t>
  </si>
  <si>
    <t>Resistor,2K2 1% 0.1W SMT0603</t>
  </si>
  <si>
    <t>3 Pin ST 3.8 35 deg</t>
  </si>
  <si>
    <t>2 Con ST 5 35 deg B</t>
  </si>
  <si>
    <t>3 way Screw Terminal,3.81mm pitch 35 deg</t>
  </si>
  <si>
    <t>3K3</t>
  </si>
  <si>
    <t>Resistor,3K3 1% 0.1W SMT0603</t>
  </si>
  <si>
    <t>3K9</t>
  </si>
  <si>
    <t>804-8883</t>
  </si>
  <si>
    <t>Resistor,3K9 1% 0.1W SMT0603</t>
  </si>
  <si>
    <t>J3</t>
  </si>
  <si>
    <t>4 Pin ST 3.8 35 deg</t>
  </si>
  <si>
    <t>4 Con ST 38 35 deg Stepper C</t>
  </si>
  <si>
    <t>4 way Screw Terminal,3.81mm pitch 35 deg</t>
  </si>
  <si>
    <t>4 Pin ST 5 35 deg</t>
  </si>
  <si>
    <t>4 Way</t>
  </si>
  <si>
    <t>4 Con ST 5 35 deg B</t>
  </si>
  <si>
    <t>164-0793</t>
  </si>
  <si>
    <t>4 way Screw Terminal,5mm pitch 35 deg</t>
  </si>
  <si>
    <t>4K7</t>
  </si>
  <si>
    <t>Resistor,4K7 1% 0.1W SMT0603</t>
  </si>
  <si>
    <t>5K6</t>
  </si>
  <si>
    <t>804-8899</t>
  </si>
  <si>
    <t>Resistor,5K6 1% 0.1W SMT0603</t>
  </si>
  <si>
    <t>8K2</t>
  </si>
  <si>
    <t>213-2395P</t>
  </si>
  <si>
    <t>Resistor,8K2 1% 0.1W SMT0603</t>
  </si>
  <si>
    <t>10k</t>
  </si>
  <si>
    <t>10K</t>
  </si>
  <si>
    <t>804-8921</t>
  </si>
  <si>
    <t>Resistor,10K SMT0603</t>
  </si>
  <si>
    <t>10nF</t>
  </si>
  <si>
    <t>CAP_C0603</t>
  </si>
  <si>
    <t>904-0101</t>
  </si>
  <si>
    <t>Cap 10nF SMT 0603</t>
  </si>
  <si>
    <t>C25</t>
  </si>
  <si>
    <t>10uF 35v 1206</t>
  </si>
  <si>
    <t>10uF 35V</t>
  </si>
  <si>
    <t>CAP_C1206</t>
  </si>
  <si>
    <t>111-0486</t>
  </si>
  <si>
    <t>Capacitor SMT1206 10uF 35v</t>
  </si>
  <si>
    <t>XTAL1</t>
  </si>
  <si>
    <t>12MHz</t>
  </si>
  <si>
    <t>HEX15</t>
  </si>
  <si>
    <t>814-9510</t>
  </si>
  <si>
    <t>Crystal 12.000MHz</t>
  </si>
  <si>
    <t>22nF</t>
  </si>
  <si>
    <t>180-6413</t>
  </si>
  <si>
    <t>Cap 22nF SMT 0603</t>
  </si>
  <si>
    <t>33pF</t>
  </si>
  <si>
    <t>179-5379</t>
  </si>
  <si>
    <t>Cap 33pF SMT 0603</t>
  </si>
  <si>
    <t>50m LS</t>
  </si>
  <si>
    <t>RES1206</t>
  </si>
  <si>
    <t>C154645</t>
  </si>
  <si>
    <t>Resistor,50m 1% 1W 1206 Current Sense</t>
  </si>
  <si>
    <t>60R4</t>
  </si>
  <si>
    <t>Resistor,60R4 1% 0.1W SMT0603</t>
  </si>
  <si>
    <t>100nF</t>
  </si>
  <si>
    <t>698-3260</t>
  </si>
  <si>
    <t>Cap 100nF SMT 0603 0.1uF</t>
  </si>
  <si>
    <t>100R</t>
  </si>
  <si>
    <t>804-8760</t>
  </si>
  <si>
    <t>Resistor,100R 1% 0.1W SMT0603</t>
  </si>
  <si>
    <t>100uF 35v AD10</t>
  </si>
  <si>
    <t>100uF 35V</t>
  </si>
  <si>
    <t>PCAP 10x10</t>
  </si>
  <si>
    <t>520-2188</t>
  </si>
  <si>
    <t>Cap Alum 100uF 35V SMD10</t>
  </si>
  <si>
    <t>C21</t>
  </si>
  <si>
    <t>220pF</t>
  </si>
  <si>
    <t>170-0129</t>
  </si>
  <si>
    <t>Cap 220pF SMT 0603</t>
  </si>
  <si>
    <t>470R</t>
  </si>
  <si>
    <t>Resistor,470R 1% 0.1W SMT0603</t>
  </si>
  <si>
    <t>470uF 25v AD10</t>
  </si>
  <si>
    <t>470uF 25V</t>
  </si>
  <si>
    <t>715-1293</t>
  </si>
  <si>
    <t>493-3961-2-ND</t>
  </si>
  <si>
    <t>Cap Alum 470uF 25V SMD10</t>
  </si>
  <si>
    <t>IC1</t>
  </si>
  <si>
    <t>A5984GLPTR-T</t>
  </si>
  <si>
    <t>Step Driver</t>
  </si>
  <si>
    <t>TSSOP-24-LP</t>
  </si>
  <si>
    <t>Digi-Key</t>
  </si>
  <si>
    <t>620-1787-1-ND</t>
  </si>
  <si>
    <t>BC807</t>
  </si>
  <si>
    <t>45V 500mA</t>
  </si>
  <si>
    <t>SOT23 T</t>
  </si>
  <si>
    <t>146-0856</t>
  </si>
  <si>
    <t>BC807, PNP TRANSISTOR, SOT-23</t>
  </si>
  <si>
    <t>Q1</t>
  </si>
  <si>
    <t>BC817</t>
  </si>
  <si>
    <t>484-2252</t>
  </si>
  <si>
    <t>BC817, NPN Transistor, SOT-23</t>
  </si>
  <si>
    <t>CONN_SIL_2</t>
  </si>
  <si>
    <t>20 Sil</t>
  </si>
  <si>
    <t>681-3007</t>
  </si>
  <si>
    <t>952-1902-ND</t>
  </si>
  <si>
    <t>SW1</t>
  </si>
  <si>
    <t>DIP SW-3</t>
  </si>
  <si>
    <t>3 Dip Sw</t>
  </si>
  <si>
    <t>SWDIP6_300X138P100</t>
  </si>
  <si>
    <t>DIP switch,PCB,SPST,3 pos,extended slide</t>
  </si>
  <si>
    <t>ES3J</t>
  </si>
  <si>
    <t>600V 3A</t>
  </si>
  <si>
    <t>DO-214AB</t>
  </si>
  <si>
    <t>761-3619</t>
  </si>
  <si>
    <t>Diode Switching 600V 3A DO214AB</t>
  </si>
  <si>
    <t>FS1</t>
  </si>
  <si>
    <t>FUSE HOLDER ATO</t>
  </si>
  <si>
    <t>15A</t>
  </si>
  <si>
    <t>Blade Fuse Holder Clips</t>
  </si>
  <si>
    <t>IC3</t>
  </si>
  <si>
    <t>INA180A3IDBVR</t>
  </si>
  <si>
    <t>260uA</t>
  </si>
  <si>
    <t>SOT23-5N</t>
  </si>
  <si>
    <t>Digikey</t>
  </si>
  <si>
    <t>296-47654-1-ND</t>
  </si>
  <si>
    <t>Current Sense Amplifier</t>
  </si>
  <si>
    <t>L1</t>
  </si>
  <si>
    <t>Ind 33uHz</t>
  </si>
  <si>
    <t>SDR0805</t>
  </si>
  <si>
    <t>SDR0805-330KL</t>
  </si>
  <si>
    <t>736-1286</t>
  </si>
  <si>
    <t>INDUCTOR 33uHz SDR0805</t>
  </si>
  <si>
    <t>U4</t>
  </si>
  <si>
    <t>35V 2A</t>
  </si>
  <si>
    <t>HSOP8-L</t>
  </si>
  <si>
    <t>L5973D</t>
  </si>
  <si>
    <t>380-034</t>
  </si>
  <si>
    <t>Switching Reg,2.5A,4-36Vin,HSOP8</t>
  </si>
  <si>
    <t>Led SMD0805 Green</t>
  </si>
  <si>
    <t>Green</t>
  </si>
  <si>
    <t>LED_SM 0805</t>
  </si>
  <si>
    <t>888-6304</t>
  </si>
  <si>
    <t>LED Uni-Color Green SMD0805</t>
  </si>
  <si>
    <t>Led SMD0805 Red</t>
  </si>
  <si>
    <t>Red</t>
  </si>
  <si>
    <t>LED_SM_0805</t>
  </si>
  <si>
    <t>888-6313</t>
  </si>
  <si>
    <t>LED Uni-Color Red SMD0805</t>
  </si>
  <si>
    <t>Led SMD0805 Yellow</t>
  </si>
  <si>
    <t>Yellow</t>
  </si>
  <si>
    <t>888-6316</t>
  </si>
  <si>
    <t>LED Uni-Color Yellow SMD0805</t>
  </si>
  <si>
    <t>LL4148-GS08</t>
  </si>
  <si>
    <t>100V 2A</t>
  </si>
  <si>
    <t>MELF_SOD-80</t>
  </si>
  <si>
    <t>700-2886</t>
  </si>
  <si>
    <t>Diode Switching 300mA 100V Mini-MELF</t>
  </si>
  <si>
    <t>IC2</t>
  </si>
  <si>
    <t>MCP2551-I/SN</t>
  </si>
  <si>
    <t>1MBps</t>
  </si>
  <si>
    <t>SOIC 8</t>
  </si>
  <si>
    <t>738-6036</t>
  </si>
  <si>
    <t>CAN Transceiver</t>
  </si>
  <si>
    <t>U2</t>
  </si>
  <si>
    <t>8 bit PIC</t>
  </si>
  <si>
    <t>SOP65P780X200-28N</t>
  </si>
  <si>
    <t>PIC18F26K80-I/SS</t>
  </si>
  <si>
    <t>715-4630</t>
  </si>
  <si>
    <t>MCU, 64kB Flash,ECAN,12-bit ADC, CTMU</t>
  </si>
  <si>
    <t>1500 W</t>
  </si>
  <si>
    <t>SMCJ26A-TR</t>
  </si>
  <si>
    <t>714-7248</t>
  </si>
  <si>
    <t>Diode SMCJ26A</t>
  </si>
  <si>
    <t>D3</t>
  </si>
  <si>
    <t>SMS2100</t>
  </si>
  <si>
    <t>DO-213AB</t>
  </si>
  <si>
    <t>Electrocomp</t>
  </si>
  <si>
    <t>145-2227 ALT</t>
  </si>
  <si>
    <t>R17,R16</t>
  </si>
  <si>
    <t>R38,R23,R37,R22,R27,R28,R20,R26,R7,R8,R57,R50,R40,R39,R56,R55</t>
  </si>
  <si>
    <t>R35,R24</t>
  </si>
  <si>
    <t>R42,R30,R49</t>
  </si>
  <si>
    <t>R58</t>
  </si>
  <si>
    <t>R48</t>
  </si>
  <si>
    <t>R52,R3</t>
  </si>
  <si>
    <t>R51,R54</t>
  </si>
  <si>
    <t>R25</t>
  </si>
  <si>
    <t>R44,R53,R32,R19,R5,R9,R43,R31,R4,R10,R1,R13</t>
  </si>
  <si>
    <t>R41,R45</t>
  </si>
  <si>
    <t>R14,R21,R6,R18</t>
  </si>
  <si>
    <t>R47,R29,R34,R15,R2,R46,R11,R12,R59</t>
  </si>
  <si>
    <t>C16,C10,C14,C12,C7</t>
  </si>
  <si>
    <t>C22,C20</t>
  </si>
  <si>
    <t>C9,C8</t>
  </si>
  <si>
    <t>C13,C15,C5,C11,C4,C3,C1,C2,C26,C19,C18,C27</t>
  </si>
  <si>
    <t>D7,D5</t>
  </si>
  <si>
    <t>D6,D4</t>
  </si>
  <si>
    <t>U1,U3</t>
  </si>
  <si>
    <t>LED6,LED5,LED2,LED9</t>
  </si>
  <si>
    <t>LED7,LED1,LED8</t>
  </si>
  <si>
    <t>LED4,LED3</t>
  </si>
  <si>
    <t>D2,D1</t>
  </si>
  <si>
    <t>C24,C6</t>
  </si>
  <si>
    <t>C23,C17</t>
  </si>
  <si>
    <t>J2,J4,J1</t>
  </si>
  <si>
    <t>J5,J6</t>
  </si>
  <si>
    <t>PL1-PL6</t>
  </si>
  <si>
    <t>1 SIL</t>
  </si>
  <si>
    <t>FCB-0404</t>
  </si>
  <si>
    <t>Flow Control Bare Board</t>
  </si>
  <si>
    <t>Price</t>
  </si>
  <si>
    <t>BOM Flow Control PCB 0404</t>
  </si>
  <si>
    <t>July 13, 2020</t>
  </si>
  <si>
    <t>Diode Schottky-Rectifiers SMS2100 Electrocomp 3291</t>
  </si>
  <si>
    <t>Stepper Motor Driver Allegro Microsystems</t>
  </si>
  <si>
    <t>DigiKey</t>
  </si>
  <si>
    <t>LCSC</t>
  </si>
  <si>
    <t>RS Comp</t>
  </si>
  <si>
    <t>R36</t>
  </si>
  <si>
    <t>Stock</t>
  </si>
  <si>
    <t>1000 O</t>
  </si>
  <si>
    <t>200 O</t>
  </si>
  <si>
    <t>Requirement</t>
  </si>
  <si>
    <t>FS1 3A</t>
  </si>
  <si>
    <t>Fuse</t>
  </si>
  <si>
    <t>FUSE 3A</t>
  </si>
  <si>
    <t>3A</t>
  </si>
  <si>
    <t>FUSE</t>
  </si>
  <si>
    <t>C142681</t>
  </si>
  <si>
    <t>36-3522-ND</t>
  </si>
  <si>
    <t>XC2080CT-ND</t>
  </si>
  <si>
    <t>Feeder</t>
  </si>
  <si>
    <t>39</t>
  </si>
  <si>
    <t>26</t>
  </si>
  <si>
    <t>28</t>
  </si>
  <si>
    <t>30</t>
  </si>
  <si>
    <t>31</t>
  </si>
  <si>
    <t>32</t>
  </si>
  <si>
    <t>33</t>
  </si>
  <si>
    <t>34</t>
  </si>
  <si>
    <t>19</t>
  </si>
  <si>
    <t>35</t>
  </si>
  <si>
    <t>500+</t>
  </si>
  <si>
    <t>37</t>
  </si>
  <si>
    <t>36</t>
  </si>
  <si>
    <t>38</t>
  </si>
  <si>
    <t>?8</t>
  </si>
  <si>
    <t>40</t>
  </si>
  <si>
    <t>41</t>
  </si>
  <si>
    <t>22</t>
  </si>
  <si>
    <t>21</t>
  </si>
  <si>
    <t>20</t>
  </si>
  <si>
    <t>42</t>
  </si>
  <si>
    <t>27</t>
  </si>
  <si>
    <t>44</t>
  </si>
  <si>
    <t>43</t>
  </si>
  <si>
    <t>1</t>
  </si>
  <si>
    <t>2</t>
  </si>
  <si>
    <t>3</t>
  </si>
  <si>
    <t>4</t>
  </si>
  <si>
    <t>5</t>
  </si>
  <si>
    <t>6</t>
  </si>
  <si>
    <t>7</t>
  </si>
  <si>
    <t>C122882</t>
  </si>
  <si>
    <t>14</t>
  </si>
  <si>
    <t>13</t>
  </si>
  <si>
    <t>C49558</t>
  </si>
  <si>
    <t>C54619</t>
  </si>
  <si>
    <t>10</t>
  </si>
  <si>
    <t>C88230</t>
  </si>
  <si>
    <t>46</t>
  </si>
  <si>
    <t>C9798</t>
  </si>
  <si>
    <t>PIC18F26K80-I/SS-ND</t>
  </si>
  <si>
    <t>C9183</t>
  </si>
  <si>
    <t>C259045</t>
  </si>
  <si>
    <t>C28241</t>
  </si>
  <si>
    <t>C96181</t>
  </si>
  <si>
    <t>C57448</t>
  </si>
  <si>
    <t>C2337</t>
  </si>
  <si>
    <t>Single Pin Header 40 in Row</t>
  </si>
  <si>
    <t>56x40</t>
  </si>
  <si>
    <t>MCP2551T-I/SNCT-ND‎</t>
  </si>
  <si>
    <t>C84256</t>
  </si>
  <si>
    <t>C84260</t>
  </si>
  <si>
    <t>C84261</t>
  </si>
  <si>
    <t>497-4566-1-ND</t>
  </si>
  <si>
    <t>Placement</t>
  </si>
  <si>
    <t>0R068 LS</t>
  </si>
  <si>
    <t>C7</t>
  </si>
  <si>
    <t>10uF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</si>
</sst>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9" fontId="0" fillId="0" borderId="0" xfId="0" applyNumberFormat="1"/>
    <xf numFmtId="0" fontId="18" fillId="0" borderId="0" xfId="0" applyFont="1"/>
    <xf numFmtId="0" fontId="0" fillId="0" borderId="10" xfId="0" applyBorder="1"/>
    <xf numFmtId="49" fontId="0" fillId="0" borderId="10" xfId="0" applyNumberFormat="1" applyBorder="1"/>
    <xf numFmtId="4" fontId="0" fillId="0" borderId="0" xfId="0" applyNumberFormat="1"/>
    <xf numFmtId="4" fontId="0" fillId="0" borderId="10" xfId="0" applyNumberFormat="1" applyBorder="1"/>
    <xf numFmtId="164" fontId="0" fillId="0" borderId="0" xfId="0" applyNumberFormat="1"/>
    <xf numFmtId="164" fontId="0" fillId="0" borderId="10" xfId="0" applyNumberFormat="1" applyBorder="1"/>
    <xf numFmtId="3" fontId="0" fillId="0" borderId="0" xfId="0" applyNumberFormat="1"/>
    <xf numFmtId="3" fontId="0" fillId="0" borderId="10" xfId="0" applyNumberFormat="1" applyBorder="1"/>
    <xf numFmtId="0" fontId="0" fillId="0" borderId="0" xfId="0" applyAlignment="1">
      <alignment horizontal="right"/>
    </xf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3" fontId="14" fillId="0" borderId="0" xfId="0" applyNumberFormat="1" applyFont="1"/>
    <xf numFmtId="3" fontId="19" fillId="0" borderId="0" xfId="0" applyNumberFormat="1" applyFont="1"/>
    <xf numFmtId="49" fontId="14" fillId="0" borderId="0" xfId="0" applyNumberFormat="1" applyFont="1" applyAlignment="1">
      <alignment horizontal="right"/>
    </xf>
    <xf numFmtId="0" fontId="14" fillId="0" borderId="0" xfId="0" applyFont="1"/>
    <xf numFmtId="164" fontId="19" fillId="0" borderId="0" xfId="0" applyNumberFormat="1" applyFont="1"/>
    <xf numFmtId="164" fontId="14" fillId="0" borderId="0" xfId="0" applyNumberFormat="1" applyFont="1"/>
    <xf numFmtId="0" fontId="20" fillId="0" borderId="0" xfId="0" applyFont="1"/>
    <xf numFmtId="4" fontId="14" fillId="0" borderId="0" xfId="0" applyNumberFormat="1" applyFont="1"/>
    <xf numFmtId="49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pane ySplit="2" topLeftCell="A27" activePane="bottomLeft" state="frozen"/>
      <selection pane="bottomLeft" activeCell="A22" sqref="A22:XFD22"/>
    </sheetView>
  </sheetViews>
  <sheetFormatPr defaultRowHeight="14.4" x14ac:dyDescent="0.3"/>
  <cols>
    <col min="1" max="1" width="19.21875" customWidth="1"/>
    <col min="2" max="2" width="9" customWidth="1"/>
    <col min="3" max="3" width="8.44140625" customWidth="1"/>
    <col min="4" max="4" width="5.77734375" customWidth="1"/>
    <col min="5" max="5" width="5.109375" style="7" customWidth="1"/>
    <col min="6" max="6" width="4" customWidth="1"/>
    <col min="7" max="7" width="4.77734375" style="7" customWidth="1"/>
    <col min="8" max="8" width="4.5546875" customWidth="1"/>
    <col min="9" max="9" width="4.21875" style="7" customWidth="1"/>
    <col min="10" max="10" width="6.5546875" style="7" customWidth="1"/>
    <col min="11" max="11" width="6.109375" customWidth="1"/>
    <col min="12" max="12" width="11" style="5" customWidth="1"/>
    <col min="13" max="13" width="8.6640625" style="9" customWidth="1"/>
    <col min="14" max="14" width="19" style="1" customWidth="1"/>
    <col min="15" max="15" width="7" style="13" customWidth="1"/>
    <col min="16" max="16" width="40.44140625" customWidth="1"/>
  </cols>
  <sheetData>
    <row r="1" spans="1:16" ht="25.2" customHeight="1" x14ac:dyDescent="0.35">
      <c r="B1" s="2" t="s">
        <v>223</v>
      </c>
      <c r="K1" t="s">
        <v>224</v>
      </c>
      <c r="N1"/>
      <c r="O1" s="11"/>
    </row>
    <row r="2" spans="1:16" s="3" customFormat="1" ht="15" thickBot="1" x14ac:dyDescent="0.35">
      <c r="A2" s="3" t="s">
        <v>2</v>
      </c>
      <c r="B2" s="3" t="s">
        <v>3</v>
      </c>
      <c r="C2" s="3" t="s">
        <v>4</v>
      </c>
      <c r="D2" s="3" t="s">
        <v>229</v>
      </c>
      <c r="E2" s="8" t="s">
        <v>222</v>
      </c>
      <c r="F2" s="3" t="s">
        <v>227</v>
      </c>
      <c r="G2" s="8" t="s">
        <v>222</v>
      </c>
      <c r="H2" s="3" t="s">
        <v>228</v>
      </c>
      <c r="I2" s="8" t="s">
        <v>222</v>
      </c>
      <c r="J2" s="8"/>
      <c r="K2" s="3" t="s">
        <v>1</v>
      </c>
      <c r="L2" s="6" t="s">
        <v>222</v>
      </c>
      <c r="M2" s="10" t="s">
        <v>231</v>
      </c>
      <c r="N2" s="4" t="s">
        <v>0</v>
      </c>
      <c r="O2" s="12" t="s">
        <v>243</v>
      </c>
      <c r="P2" s="3" t="s">
        <v>5</v>
      </c>
    </row>
    <row r="3" spans="1:16" s="17" customFormat="1" x14ac:dyDescent="0.3">
      <c r="A3" s="17" t="s">
        <v>6</v>
      </c>
      <c r="B3" s="17" t="s">
        <v>299</v>
      </c>
      <c r="C3" s="17" t="s">
        <v>7</v>
      </c>
      <c r="D3" s="17" t="s">
        <v>8</v>
      </c>
      <c r="E3" s="19">
        <v>1.6</v>
      </c>
      <c r="G3" s="19">
        <v>7</v>
      </c>
      <c r="H3" s="17" t="s">
        <v>9</v>
      </c>
      <c r="I3" s="19">
        <v>0.8</v>
      </c>
      <c r="J3" s="19">
        <v>1.6</v>
      </c>
      <c r="K3" s="17">
        <v>2</v>
      </c>
      <c r="L3" s="21">
        <f>K3*J3</f>
        <v>3.2</v>
      </c>
      <c r="M3" s="14">
        <v>200</v>
      </c>
      <c r="N3" s="22" t="s">
        <v>190</v>
      </c>
      <c r="O3" s="16" t="s">
        <v>244</v>
      </c>
      <c r="P3" s="17" t="s">
        <v>10</v>
      </c>
    </row>
    <row r="4" spans="1:16" x14ac:dyDescent="0.3">
      <c r="A4" t="s">
        <v>74</v>
      </c>
      <c r="B4" t="s">
        <v>74</v>
      </c>
      <c r="C4" t="s">
        <v>7</v>
      </c>
      <c r="I4" s="7">
        <v>0.05</v>
      </c>
      <c r="J4" s="7">
        <v>0.05</v>
      </c>
      <c r="K4">
        <v>2</v>
      </c>
      <c r="L4" s="5">
        <f>K4*J4</f>
        <v>0.1</v>
      </c>
      <c r="M4" s="9">
        <v>4000</v>
      </c>
      <c r="N4" s="1" t="s">
        <v>200</v>
      </c>
      <c r="O4" s="13" t="s">
        <v>255</v>
      </c>
      <c r="P4" t="s">
        <v>75</v>
      </c>
    </row>
    <row r="5" spans="1:16" x14ac:dyDescent="0.3">
      <c r="A5" t="s">
        <v>79</v>
      </c>
      <c r="B5" t="s">
        <v>79</v>
      </c>
      <c r="C5" t="s">
        <v>7</v>
      </c>
      <c r="D5" t="s">
        <v>80</v>
      </c>
      <c r="I5" s="7">
        <v>0.1</v>
      </c>
      <c r="J5" s="7">
        <v>0.1</v>
      </c>
      <c r="K5">
        <v>4</v>
      </c>
      <c r="L5" s="5">
        <f>K5*J5</f>
        <v>0.4</v>
      </c>
      <c r="M5" s="9">
        <v>3000</v>
      </c>
      <c r="N5" s="1" t="s">
        <v>201</v>
      </c>
      <c r="O5" s="13" t="s">
        <v>256</v>
      </c>
      <c r="P5" t="s">
        <v>81</v>
      </c>
    </row>
    <row r="6" spans="1:16" x14ac:dyDescent="0.3">
      <c r="A6" t="s">
        <v>91</v>
      </c>
      <c r="B6" t="s">
        <v>91</v>
      </c>
      <c r="C6" t="s">
        <v>7</v>
      </c>
      <c r="D6">
        <v>2132222</v>
      </c>
      <c r="I6" s="7">
        <v>0.1</v>
      </c>
      <c r="J6" s="7">
        <v>0.1</v>
      </c>
      <c r="K6">
        <v>9</v>
      </c>
      <c r="L6" s="5">
        <f>K6*J6</f>
        <v>0.9</v>
      </c>
      <c r="M6" s="9" t="s">
        <v>254</v>
      </c>
      <c r="N6" s="1" t="s">
        <v>202</v>
      </c>
      <c r="O6" s="13" t="s">
        <v>257</v>
      </c>
      <c r="P6" t="s">
        <v>92</v>
      </c>
    </row>
    <row r="7" spans="1:16" x14ac:dyDescent="0.3">
      <c r="A7" t="s">
        <v>11</v>
      </c>
      <c r="B7" t="s">
        <v>12</v>
      </c>
      <c r="C7" t="s">
        <v>7</v>
      </c>
      <c r="D7">
        <v>2132266</v>
      </c>
      <c r="I7" s="7">
        <v>0.05</v>
      </c>
      <c r="J7" s="7">
        <v>0.05</v>
      </c>
      <c r="K7">
        <v>16</v>
      </c>
      <c r="L7" s="5">
        <f t="shared" ref="L7:L55" si="0">K7*J7</f>
        <v>0.8</v>
      </c>
      <c r="M7" s="9">
        <v>4000</v>
      </c>
      <c r="N7" s="1" t="s">
        <v>191</v>
      </c>
      <c r="O7" s="13" t="s">
        <v>245</v>
      </c>
      <c r="P7" t="s">
        <v>13</v>
      </c>
    </row>
    <row r="8" spans="1:16" x14ac:dyDescent="0.3">
      <c r="A8" t="s">
        <v>14</v>
      </c>
      <c r="B8" t="s">
        <v>15</v>
      </c>
      <c r="C8" t="s">
        <v>7</v>
      </c>
      <c r="D8" t="s">
        <v>16</v>
      </c>
      <c r="I8" s="7">
        <v>0.05</v>
      </c>
      <c r="J8" s="7">
        <v>0.05</v>
      </c>
      <c r="K8">
        <v>2</v>
      </c>
      <c r="L8" s="5">
        <f t="shared" si="0"/>
        <v>0.1</v>
      </c>
      <c r="M8" s="9">
        <v>3000</v>
      </c>
      <c r="N8" s="1" t="s">
        <v>192</v>
      </c>
      <c r="O8" s="13" t="s">
        <v>246</v>
      </c>
      <c r="P8" t="s">
        <v>17</v>
      </c>
    </row>
    <row r="9" spans="1:16" x14ac:dyDescent="0.3">
      <c r="A9" t="s">
        <v>18</v>
      </c>
      <c r="B9" t="s">
        <v>18</v>
      </c>
      <c r="C9" t="s">
        <v>7</v>
      </c>
      <c r="D9">
        <v>2132317</v>
      </c>
      <c r="I9" s="7">
        <v>0.1</v>
      </c>
      <c r="J9" s="7">
        <v>0.1</v>
      </c>
      <c r="K9">
        <v>3</v>
      </c>
      <c r="L9" s="5">
        <f t="shared" si="0"/>
        <v>0.30000000000000004</v>
      </c>
      <c r="M9" s="9">
        <v>1000</v>
      </c>
      <c r="N9" s="1" t="s">
        <v>193</v>
      </c>
      <c r="O9" s="13" t="s">
        <v>247</v>
      </c>
      <c r="P9" t="s">
        <v>19</v>
      </c>
    </row>
    <row r="10" spans="1:16" x14ac:dyDescent="0.3">
      <c r="A10" t="s">
        <v>23</v>
      </c>
      <c r="B10" t="s">
        <v>23</v>
      </c>
      <c r="C10" t="s">
        <v>7</v>
      </c>
      <c r="D10">
        <v>2132339</v>
      </c>
      <c r="I10" s="7">
        <v>0.1</v>
      </c>
      <c r="J10" s="7">
        <v>0.1</v>
      </c>
      <c r="K10">
        <v>1</v>
      </c>
      <c r="L10" s="5">
        <f t="shared" si="0"/>
        <v>0.1</v>
      </c>
      <c r="M10" s="9">
        <v>3000</v>
      </c>
      <c r="N10" s="1" t="s">
        <v>194</v>
      </c>
      <c r="O10" s="13" t="s">
        <v>248</v>
      </c>
      <c r="P10" t="s">
        <v>24</v>
      </c>
    </row>
    <row r="11" spans="1:16" x14ac:dyDescent="0.3">
      <c r="A11" t="s">
        <v>25</v>
      </c>
      <c r="B11" t="s">
        <v>25</v>
      </c>
      <c r="C11" t="s">
        <v>7</v>
      </c>
      <c r="D11" t="s">
        <v>26</v>
      </c>
      <c r="I11" s="7">
        <v>0.1</v>
      </c>
      <c r="J11" s="7">
        <v>0.1</v>
      </c>
      <c r="K11">
        <v>1</v>
      </c>
      <c r="L11" s="5">
        <f t="shared" si="0"/>
        <v>0.1</v>
      </c>
      <c r="M11" s="9">
        <v>3000</v>
      </c>
      <c r="N11" s="1" t="s">
        <v>195</v>
      </c>
      <c r="O11" s="13" t="s">
        <v>249</v>
      </c>
      <c r="P11" t="s">
        <v>27</v>
      </c>
    </row>
    <row r="12" spans="1:16" x14ac:dyDescent="0.3">
      <c r="A12" t="s">
        <v>37</v>
      </c>
      <c r="B12" t="s">
        <v>37</v>
      </c>
      <c r="C12" t="s">
        <v>7</v>
      </c>
      <c r="D12">
        <v>2132367</v>
      </c>
      <c r="I12" s="7">
        <v>0.05</v>
      </c>
      <c r="J12" s="7">
        <v>0.05</v>
      </c>
      <c r="K12">
        <v>2</v>
      </c>
      <c r="L12" s="5">
        <f t="shared" si="0"/>
        <v>0.1</v>
      </c>
      <c r="M12" s="9">
        <v>3000</v>
      </c>
      <c r="N12" s="1" t="s">
        <v>196</v>
      </c>
      <c r="O12" s="13" t="s">
        <v>250</v>
      </c>
      <c r="P12" t="s">
        <v>38</v>
      </c>
    </row>
    <row r="13" spans="1:16" x14ac:dyDescent="0.3">
      <c r="A13" t="s">
        <v>39</v>
      </c>
      <c r="B13" t="s">
        <v>39</v>
      </c>
      <c r="C13" t="s">
        <v>7</v>
      </c>
      <c r="D13" t="s">
        <v>40</v>
      </c>
      <c r="I13" s="7">
        <v>0.1</v>
      </c>
      <c r="J13" s="7">
        <v>0.1</v>
      </c>
      <c r="K13">
        <v>2</v>
      </c>
      <c r="L13" s="5">
        <f t="shared" si="0"/>
        <v>0.2</v>
      </c>
      <c r="M13" s="9">
        <v>3000</v>
      </c>
      <c r="N13" s="1" t="s">
        <v>197</v>
      </c>
      <c r="O13" s="13" t="s">
        <v>251</v>
      </c>
      <c r="P13" t="s">
        <v>41</v>
      </c>
    </row>
    <row r="14" spans="1:16" x14ac:dyDescent="0.3">
      <c r="A14" t="s">
        <v>42</v>
      </c>
      <c r="B14" t="s">
        <v>42</v>
      </c>
      <c r="C14" t="s">
        <v>7</v>
      </c>
      <c r="D14" t="s">
        <v>43</v>
      </c>
      <c r="I14" s="7">
        <v>0.1</v>
      </c>
      <c r="J14" s="7">
        <v>0.1</v>
      </c>
      <c r="K14">
        <v>1</v>
      </c>
      <c r="L14" s="5">
        <f t="shared" si="0"/>
        <v>0.1</v>
      </c>
      <c r="M14" s="9">
        <v>3000</v>
      </c>
      <c r="N14" s="1" t="s">
        <v>198</v>
      </c>
      <c r="O14" s="13" t="s">
        <v>252</v>
      </c>
      <c r="P14" t="s">
        <v>44</v>
      </c>
    </row>
    <row r="15" spans="1:16" x14ac:dyDescent="0.3">
      <c r="A15" t="s">
        <v>45</v>
      </c>
      <c r="B15" t="s">
        <v>46</v>
      </c>
      <c r="C15" t="s">
        <v>7</v>
      </c>
      <c r="D15" t="s">
        <v>47</v>
      </c>
      <c r="I15" s="7">
        <v>0.1</v>
      </c>
      <c r="J15" s="7">
        <v>0.1</v>
      </c>
      <c r="K15">
        <v>12</v>
      </c>
      <c r="L15" s="5">
        <f t="shared" si="0"/>
        <v>1.2000000000000002</v>
      </c>
      <c r="M15" s="15" t="s">
        <v>254</v>
      </c>
      <c r="N15" s="1" t="s">
        <v>199</v>
      </c>
      <c r="O15" s="13" t="s">
        <v>253</v>
      </c>
      <c r="P15" t="s">
        <v>48</v>
      </c>
    </row>
    <row r="16" spans="1:16" s="17" customFormat="1" x14ac:dyDescent="0.3">
      <c r="A16" s="17" t="s">
        <v>70</v>
      </c>
      <c r="B16" s="17" t="s">
        <v>70</v>
      </c>
      <c r="C16" s="17" t="s">
        <v>71</v>
      </c>
      <c r="E16" s="19"/>
      <c r="G16" s="19"/>
      <c r="H16" s="17" t="s">
        <v>72</v>
      </c>
      <c r="I16" s="19">
        <v>2</v>
      </c>
      <c r="J16" s="19">
        <v>2</v>
      </c>
      <c r="K16" s="17">
        <v>1</v>
      </c>
      <c r="L16" s="21">
        <f t="shared" si="0"/>
        <v>2</v>
      </c>
      <c r="M16" s="14">
        <v>60</v>
      </c>
      <c r="N16" s="22" t="s">
        <v>230</v>
      </c>
      <c r="O16" s="16" t="s">
        <v>258</v>
      </c>
      <c r="P16" s="17" t="s">
        <v>73</v>
      </c>
    </row>
    <row r="17" spans="1:16" x14ac:dyDescent="0.3">
      <c r="L17" s="5">
        <f t="shared" si="0"/>
        <v>0</v>
      </c>
    </row>
    <row r="18" spans="1:16" x14ac:dyDescent="0.3">
      <c r="A18" t="s">
        <v>67</v>
      </c>
      <c r="B18" t="s">
        <v>67</v>
      </c>
      <c r="C18" t="s">
        <v>50</v>
      </c>
      <c r="D18" t="s">
        <v>68</v>
      </c>
      <c r="I18" s="7">
        <v>0.2</v>
      </c>
      <c r="J18" s="7">
        <v>0.2</v>
      </c>
      <c r="K18">
        <v>2</v>
      </c>
      <c r="L18" s="5">
        <f>K18*J18</f>
        <v>0.4</v>
      </c>
      <c r="M18" s="9">
        <v>2000</v>
      </c>
      <c r="N18" s="1" t="s">
        <v>205</v>
      </c>
      <c r="O18" s="13" t="s">
        <v>261</v>
      </c>
      <c r="P18" t="s">
        <v>69</v>
      </c>
    </row>
    <row r="19" spans="1:16" x14ac:dyDescent="0.3">
      <c r="A19" t="s">
        <v>88</v>
      </c>
      <c r="B19" t="s">
        <v>88</v>
      </c>
      <c r="C19" t="s">
        <v>50</v>
      </c>
      <c r="D19" t="s">
        <v>89</v>
      </c>
      <c r="I19" s="7">
        <v>0.2</v>
      </c>
      <c r="J19" s="7">
        <v>0.2</v>
      </c>
      <c r="K19">
        <v>1</v>
      </c>
      <c r="L19" s="5">
        <f>K19*J19</f>
        <v>0.2</v>
      </c>
      <c r="M19" s="9">
        <v>3000</v>
      </c>
      <c r="N19" s="1" t="s">
        <v>87</v>
      </c>
      <c r="O19" s="13" t="s">
        <v>263</v>
      </c>
      <c r="P19" t="s">
        <v>90</v>
      </c>
    </row>
    <row r="20" spans="1:16" x14ac:dyDescent="0.3">
      <c r="A20" t="s">
        <v>49</v>
      </c>
      <c r="B20" t="s">
        <v>49</v>
      </c>
      <c r="C20" t="s">
        <v>50</v>
      </c>
      <c r="D20" t="s">
        <v>51</v>
      </c>
      <c r="I20" s="7">
        <v>0.2</v>
      </c>
      <c r="J20" s="7">
        <v>0.2</v>
      </c>
      <c r="K20">
        <v>4</v>
      </c>
      <c r="L20" s="5">
        <f t="shared" si="0"/>
        <v>0.8</v>
      </c>
      <c r="M20" s="9">
        <v>4000</v>
      </c>
      <c r="N20" s="1" t="s">
        <v>203</v>
      </c>
      <c r="O20" s="13" t="s">
        <v>259</v>
      </c>
      <c r="P20" t="s">
        <v>52</v>
      </c>
    </row>
    <row r="21" spans="1:16" x14ac:dyDescent="0.3">
      <c r="A21" t="s">
        <v>64</v>
      </c>
      <c r="B21" t="s">
        <v>64</v>
      </c>
      <c r="C21" t="s">
        <v>50</v>
      </c>
      <c r="D21" t="s">
        <v>65</v>
      </c>
      <c r="I21" s="7">
        <v>0.2</v>
      </c>
      <c r="J21" s="7">
        <v>0.2</v>
      </c>
      <c r="K21">
        <v>2</v>
      </c>
      <c r="L21" s="5">
        <f t="shared" si="0"/>
        <v>0.4</v>
      </c>
      <c r="M21" s="9">
        <v>3000</v>
      </c>
      <c r="N21" s="1" t="s">
        <v>204</v>
      </c>
      <c r="O21" s="13" t="s">
        <v>260</v>
      </c>
      <c r="P21" t="s">
        <v>66</v>
      </c>
    </row>
    <row r="22" spans="1:16" x14ac:dyDescent="0.3">
      <c r="A22" t="s">
        <v>76</v>
      </c>
      <c r="B22" t="s">
        <v>76</v>
      </c>
      <c r="C22" t="s">
        <v>50</v>
      </c>
      <c r="D22" t="s">
        <v>77</v>
      </c>
      <c r="I22" s="7">
        <v>0.4</v>
      </c>
      <c r="J22" s="7">
        <v>0.4</v>
      </c>
      <c r="K22">
        <v>12</v>
      </c>
      <c r="L22" s="5">
        <f t="shared" si="0"/>
        <v>4.8000000000000007</v>
      </c>
      <c r="M22" s="9">
        <v>2000</v>
      </c>
      <c r="N22" s="1" t="s">
        <v>206</v>
      </c>
      <c r="O22" s="13" t="s">
        <v>262</v>
      </c>
      <c r="P22" t="s">
        <v>78</v>
      </c>
    </row>
    <row r="23" spans="1:16" x14ac:dyDescent="0.3">
      <c r="A23" t="s">
        <v>301</v>
      </c>
      <c r="B23" t="s">
        <v>301</v>
      </c>
      <c r="C23" t="s">
        <v>50</v>
      </c>
      <c r="J23" s="7">
        <v>0.02</v>
      </c>
      <c r="K23">
        <v>1</v>
      </c>
      <c r="L23" s="5">
        <f t="shared" si="0"/>
        <v>0.02</v>
      </c>
      <c r="M23" s="9">
        <v>3000</v>
      </c>
      <c r="N23" s="1" t="s">
        <v>300</v>
      </c>
    </row>
    <row r="24" spans="1:16" x14ac:dyDescent="0.3">
      <c r="A24" t="s">
        <v>54</v>
      </c>
      <c r="B24" t="s">
        <v>55</v>
      </c>
      <c r="C24" t="s">
        <v>56</v>
      </c>
      <c r="D24" t="s">
        <v>57</v>
      </c>
      <c r="I24" s="7">
        <v>5.0999999999999996</v>
      </c>
      <c r="J24" s="7">
        <v>5.0999999999999996</v>
      </c>
      <c r="K24">
        <v>1</v>
      </c>
      <c r="L24" s="5">
        <f t="shared" si="0"/>
        <v>5.0999999999999996</v>
      </c>
      <c r="M24" s="9">
        <v>600</v>
      </c>
      <c r="N24" s="1" t="s">
        <v>53</v>
      </c>
      <c r="O24" s="13" t="s">
        <v>264</v>
      </c>
      <c r="P24" t="s">
        <v>58</v>
      </c>
    </row>
    <row r="25" spans="1:16" x14ac:dyDescent="0.3">
      <c r="L25" s="5">
        <f t="shared" si="0"/>
        <v>0</v>
      </c>
    </row>
    <row r="26" spans="1:16" x14ac:dyDescent="0.3">
      <c r="A26" t="s">
        <v>186</v>
      </c>
      <c r="B26" t="s">
        <v>165</v>
      </c>
      <c r="C26" t="s">
        <v>187</v>
      </c>
      <c r="D26" t="s">
        <v>188</v>
      </c>
      <c r="F26" t="s">
        <v>189</v>
      </c>
      <c r="I26" s="7">
        <v>2</v>
      </c>
      <c r="J26" s="7">
        <v>2</v>
      </c>
      <c r="K26">
        <v>1</v>
      </c>
      <c r="L26" s="5">
        <f t="shared" si="0"/>
        <v>2</v>
      </c>
      <c r="M26" s="9">
        <v>2000</v>
      </c>
      <c r="N26" s="1" t="s">
        <v>185</v>
      </c>
      <c r="O26" s="13" t="s">
        <v>265</v>
      </c>
      <c r="P26" t="s">
        <v>225</v>
      </c>
    </row>
    <row r="27" spans="1:16" x14ac:dyDescent="0.3">
      <c r="A27" t="s">
        <v>182</v>
      </c>
      <c r="B27" t="s">
        <v>181</v>
      </c>
      <c r="C27" t="s">
        <v>124</v>
      </c>
      <c r="D27" t="s">
        <v>183</v>
      </c>
      <c r="I27" s="7">
        <v>3.8</v>
      </c>
      <c r="J27" s="7">
        <v>3.8</v>
      </c>
      <c r="K27">
        <v>2</v>
      </c>
      <c r="L27" s="5">
        <f t="shared" si="0"/>
        <v>7.6</v>
      </c>
      <c r="M27" s="9">
        <v>600</v>
      </c>
      <c r="N27" s="1" t="s">
        <v>207</v>
      </c>
      <c r="O27" s="13" t="s">
        <v>266</v>
      </c>
      <c r="P27" t="s">
        <v>184</v>
      </c>
    </row>
    <row r="28" spans="1:16" x14ac:dyDescent="0.3">
      <c r="A28" t="s">
        <v>122</v>
      </c>
      <c r="B28" t="s">
        <v>123</v>
      </c>
      <c r="C28" t="s">
        <v>124</v>
      </c>
      <c r="D28" t="s">
        <v>125</v>
      </c>
      <c r="I28" s="7">
        <v>1.6</v>
      </c>
      <c r="J28" s="7">
        <v>1.6</v>
      </c>
      <c r="K28">
        <v>2</v>
      </c>
      <c r="L28" s="5">
        <f t="shared" si="0"/>
        <v>3.2</v>
      </c>
      <c r="M28" s="9">
        <v>800</v>
      </c>
      <c r="N28" s="1" t="s">
        <v>208</v>
      </c>
      <c r="O28" s="13" t="s">
        <v>267</v>
      </c>
      <c r="P28" t="s">
        <v>126</v>
      </c>
    </row>
    <row r="29" spans="1:16" x14ac:dyDescent="0.3">
      <c r="L29" s="5">
        <f t="shared" si="0"/>
        <v>0</v>
      </c>
    </row>
    <row r="30" spans="1:16" x14ac:dyDescent="0.3">
      <c r="A30" t="s">
        <v>150</v>
      </c>
      <c r="B30" t="s">
        <v>151</v>
      </c>
      <c r="C30" t="s">
        <v>152</v>
      </c>
      <c r="D30" t="s">
        <v>153</v>
      </c>
      <c r="H30" t="s">
        <v>295</v>
      </c>
      <c r="I30" s="7">
        <v>0.5</v>
      </c>
      <c r="J30" s="7">
        <v>0.5</v>
      </c>
      <c r="K30">
        <v>4</v>
      </c>
      <c r="L30" s="5">
        <f t="shared" si="0"/>
        <v>2</v>
      </c>
      <c r="M30" s="9">
        <v>2000</v>
      </c>
      <c r="N30" s="1" t="s">
        <v>210</v>
      </c>
      <c r="O30" s="13" t="s">
        <v>268</v>
      </c>
      <c r="P30" t="s">
        <v>154</v>
      </c>
    </row>
    <row r="31" spans="1:16" x14ac:dyDescent="0.3">
      <c r="A31" t="s">
        <v>155</v>
      </c>
      <c r="B31" t="s">
        <v>156</v>
      </c>
      <c r="C31" t="s">
        <v>157</v>
      </c>
      <c r="D31" t="s">
        <v>158</v>
      </c>
      <c r="H31" s="17" t="s">
        <v>294</v>
      </c>
      <c r="I31" s="7">
        <v>0.5</v>
      </c>
      <c r="J31" s="7">
        <v>0.5</v>
      </c>
      <c r="K31">
        <v>3</v>
      </c>
      <c r="L31" s="5">
        <f t="shared" si="0"/>
        <v>1.5</v>
      </c>
      <c r="M31" s="14">
        <v>500</v>
      </c>
      <c r="N31" s="1" t="s">
        <v>211</v>
      </c>
      <c r="O31" s="13" t="s">
        <v>269</v>
      </c>
      <c r="P31" t="s">
        <v>159</v>
      </c>
    </row>
    <row r="32" spans="1:16" x14ac:dyDescent="0.3">
      <c r="A32" t="s">
        <v>160</v>
      </c>
      <c r="B32" t="s">
        <v>161</v>
      </c>
      <c r="C32" t="s">
        <v>152</v>
      </c>
      <c r="D32" t="s">
        <v>162</v>
      </c>
      <c r="H32" t="s">
        <v>296</v>
      </c>
      <c r="I32" s="7">
        <v>0.5</v>
      </c>
      <c r="J32" s="7">
        <v>0.5</v>
      </c>
      <c r="K32">
        <v>2</v>
      </c>
      <c r="L32" s="5">
        <f t="shared" si="0"/>
        <v>1</v>
      </c>
      <c r="M32" s="9">
        <v>2500</v>
      </c>
      <c r="N32" s="1" t="s">
        <v>212</v>
      </c>
      <c r="O32" s="13" t="s">
        <v>270</v>
      </c>
      <c r="P32" t="s">
        <v>163</v>
      </c>
    </row>
    <row r="33" spans="1:16" x14ac:dyDescent="0.3">
      <c r="A33" t="s">
        <v>164</v>
      </c>
      <c r="B33" t="s">
        <v>165</v>
      </c>
      <c r="C33" t="s">
        <v>166</v>
      </c>
      <c r="D33" t="s">
        <v>167</v>
      </c>
      <c r="I33" s="7">
        <v>1</v>
      </c>
      <c r="J33" s="7">
        <v>1</v>
      </c>
      <c r="K33">
        <v>2</v>
      </c>
      <c r="L33" s="5">
        <f t="shared" si="0"/>
        <v>2</v>
      </c>
      <c r="M33" s="9">
        <v>3000</v>
      </c>
      <c r="N33" s="1" t="s">
        <v>213</v>
      </c>
      <c r="O33" s="13" t="s">
        <v>271</v>
      </c>
      <c r="P33" t="s">
        <v>168</v>
      </c>
    </row>
    <row r="34" spans="1:16" x14ac:dyDescent="0.3">
      <c r="A34" t="s">
        <v>104</v>
      </c>
      <c r="B34" t="s">
        <v>105</v>
      </c>
      <c r="C34" t="s">
        <v>106</v>
      </c>
      <c r="D34" t="s">
        <v>107</v>
      </c>
      <c r="I34" s="7">
        <v>1</v>
      </c>
      <c r="J34" s="7">
        <v>1</v>
      </c>
      <c r="K34">
        <v>2</v>
      </c>
      <c r="L34" s="5">
        <f t="shared" si="0"/>
        <v>2</v>
      </c>
      <c r="M34" s="9">
        <v>2000</v>
      </c>
      <c r="N34" s="1" t="s">
        <v>209</v>
      </c>
      <c r="O34" s="13" t="s">
        <v>272</v>
      </c>
      <c r="P34" t="s">
        <v>108</v>
      </c>
    </row>
    <row r="35" spans="1:16" x14ac:dyDescent="0.3">
      <c r="A35" t="s">
        <v>110</v>
      </c>
      <c r="B35" t="s">
        <v>105</v>
      </c>
      <c r="C35" t="s">
        <v>106</v>
      </c>
      <c r="D35" t="s">
        <v>111</v>
      </c>
      <c r="I35" s="7">
        <v>1</v>
      </c>
      <c r="J35" s="7">
        <v>1</v>
      </c>
      <c r="K35">
        <v>1</v>
      </c>
      <c r="L35" s="5">
        <f t="shared" si="0"/>
        <v>1</v>
      </c>
      <c r="M35" s="9">
        <v>2000</v>
      </c>
      <c r="N35" s="1" t="s">
        <v>109</v>
      </c>
      <c r="O35" s="13" t="s">
        <v>273</v>
      </c>
      <c r="P35" t="s">
        <v>112</v>
      </c>
    </row>
    <row r="36" spans="1:16" x14ac:dyDescent="0.3">
      <c r="L36" s="5">
        <f t="shared" si="0"/>
        <v>0</v>
      </c>
    </row>
    <row r="37" spans="1:16" x14ac:dyDescent="0.3">
      <c r="A37" t="s">
        <v>132</v>
      </c>
      <c r="B37" t="s">
        <v>133</v>
      </c>
      <c r="C37" t="s">
        <v>134</v>
      </c>
      <c r="D37" t="s">
        <v>135</v>
      </c>
      <c r="F37" t="s">
        <v>136</v>
      </c>
      <c r="G37" s="7">
        <v>5.9</v>
      </c>
      <c r="H37" s="17" t="s">
        <v>275</v>
      </c>
      <c r="I37" s="7">
        <v>5</v>
      </c>
      <c r="J37" s="7">
        <v>5</v>
      </c>
      <c r="K37">
        <v>1</v>
      </c>
      <c r="L37" s="5">
        <f t="shared" si="0"/>
        <v>5</v>
      </c>
      <c r="M37" s="14">
        <v>100</v>
      </c>
      <c r="N37" s="1" t="s">
        <v>131</v>
      </c>
      <c r="O37" s="13" t="s">
        <v>274</v>
      </c>
      <c r="P37" t="s">
        <v>137</v>
      </c>
    </row>
    <row r="38" spans="1:16" x14ac:dyDescent="0.3">
      <c r="A38" t="s">
        <v>147</v>
      </c>
      <c r="B38" t="s">
        <v>145</v>
      </c>
      <c r="C38" t="s">
        <v>146</v>
      </c>
      <c r="D38" t="s">
        <v>148</v>
      </c>
      <c r="F38" t="s">
        <v>297</v>
      </c>
      <c r="G38" s="7">
        <v>28</v>
      </c>
      <c r="H38" s="17" t="s">
        <v>279</v>
      </c>
      <c r="I38" s="7">
        <v>22</v>
      </c>
      <c r="J38" s="7">
        <v>22</v>
      </c>
      <c r="K38">
        <v>1</v>
      </c>
      <c r="L38" s="5">
        <f t="shared" si="0"/>
        <v>22</v>
      </c>
      <c r="M38" s="14">
        <v>50</v>
      </c>
      <c r="N38" s="1" t="s">
        <v>144</v>
      </c>
      <c r="O38" s="13" t="s">
        <v>276</v>
      </c>
      <c r="P38" t="s">
        <v>149</v>
      </c>
    </row>
    <row r="39" spans="1:16" x14ac:dyDescent="0.3">
      <c r="A39" t="s">
        <v>170</v>
      </c>
      <c r="B39" t="s">
        <v>171</v>
      </c>
      <c r="C39" t="s">
        <v>172</v>
      </c>
      <c r="D39" t="s">
        <v>173</v>
      </c>
      <c r="F39" s="17" t="s">
        <v>293</v>
      </c>
      <c r="G39" s="7">
        <v>13.7</v>
      </c>
      <c r="H39" s="20" t="s">
        <v>278</v>
      </c>
      <c r="I39" s="7">
        <v>11</v>
      </c>
      <c r="J39" s="7">
        <v>13.7</v>
      </c>
      <c r="K39">
        <v>1</v>
      </c>
      <c r="L39" s="5">
        <f t="shared" si="0"/>
        <v>13.7</v>
      </c>
      <c r="M39" s="14">
        <v>100</v>
      </c>
      <c r="N39" s="1" t="s">
        <v>169</v>
      </c>
      <c r="O39" s="13" t="s">
        <v>277</v>
      </c>
      <c r="P39" t="s">
        <v>174</v>
      </c>
    </row>
    <row r="40" spans="1:16" x14ac:dyDescent="0.3">
      <c r="A40" t="s">
        <v>99</v>
      </c>
      <c r="B40" t="s">
        <v>100</v>
      </c>
      <c r="C40" t="s">
        <v>101</v>
      </c>
      <c r="D40" t="s">
        <v>102</v>
      </c>
      <c r="F40" s="17" t="s">
        <v>103</v>
      </c>
      <c r="G40" s="7">
        <v>26</v>
      </c>
      <c r="H40" s="20" t="s">
        <v>281</v>
      </c>
      <c r="I40" s="18">
        <v>0</v>
      </c>
      <c r="J40" s="18">
        <v>26</v>
      </c>
      <c r="K40">
        <v>1</v>
      </c>
      <c r="L40" s="5">
        <f t="shared" si="0"/>
        <v>26</v>
      </c>
      <c r="M40" s="14">
        <v>50</v>
      </c>
      <c r="N40" s="1" t="s">
        <v>98</v>
      </c>
      <c r="O40" s="13" t="s">
        <v>280</v>
      </c>
      <c r="P40" t="s">
        <v>226</v>
      </c>
    </row>
    <row r="41" spans="1:16" x14ac:dyDescent="0.3">
      <c r="A41" t="s">
        <v>178</v>
      </c>
      <c r="B41" t="s">
        <v>176</v>
      </c>
      <c r="C41" t="s">
        <v>177</v>
      </c>
      <c r="D41" t="s">
        <v>179</v>
      </c>
      <c r="F41" s="17" t="s">
        <v>284</v>
      </c>
      <c r="G41" s="7">
        <v>45</v>
      </c>
      <c r="H41" t="s">
        <v>283</v>
      </c>
      <c r="I41" s="7">
        <v>52</v>
      </c>
      <c r="J41" s="7">
        <v>45</v>
      </c>
      <c r="K41">
        <v>1</v>
      </c>
      <c r="L41" s="5">
        <f t="shared" si="0"/>
        <v>45</v>
      </c>
      <c r="M41" s="14">
        <v>8</v>
      </c>
      <c r="N41" s="1" t="s">
        <v>175</v>
      </c>
      <c r="O41" s="13" t="s">
        <v>282</v>
      </c>
      <c r="P41" t="s">
        <v>180</v>
      </c>
    </row>
    <row r="42" spans="1:16" x14ac:dyDescent="0.3">
      <c r="L42" s="5">
        <f t="shared" si="0"/>
        <v>0</v>
      </c>
    </row>
    <row r="43" spans="1:16" x14ac:dyDescent="0.3">
      <c r="A43" t="s">
        <v>139</v>
      </c>
      <c r="B43" t="s">
        <v>141</v>
      </c>
      <c r="C43" t="s">
        <v>140</v>
      </c>
      <c r="D43" t="s">
        <v>142</v>
      </c>
      <c r="H43" s="17" t="s">
        <v>285</v>
      </c>
      <c r="I43" s="7">
        <v>2</v>
      </c>
      <c r="J43" s="7">
        <v>2</v>
      </c>
      <c r="K43">
        <v>1</v>
      </c>
      <c r="L43" s="5">
        <f t="shared" si="0"/>
        <v>2</v>
      </c>
      <c r="M43" s="14">
        <v>55</v>
      </c>
      <c r="N43" s="1" t="s">
        <v>138</v>
      </c>
      <c r="P43" t="s">
        <v>143</v>
      </c>
    </row>
    <row r="44" spans="1:16" x14ac:dyDescent="0.3">
      <c r="A44" t="s">
        <v>60</v>
      </c>
      <c r="B44" t="s">
        <v>60</v>
      </c>
      <c r="C44" t="s">
        <v>61</v>
      </c>
      <c r="D44" t="s">
        <v>62</v>
      </c>
      <c r="F44" t="s">
        <v>242</v>
      </c>
      <c r="H44" s="17" t="s">
        <v>286</v>
      </c>
      <c r="I44" s="7">
        <v>2</v>
      </c>
      <c r="J44" s="7">
        <v>2</v>
      </c>
      <c r="K44">
        <v>1</v>
      </c>
      <c r="L44" s="5">
        <f t="shared" si="0"/>
        <v>2</v>
      </c>
      <c r="M44" s="14">
        <v>207</v>
      </c>
      <c r="N44" s="1" t="s">
        <v>59</v>
      </c>
      <c r="P44" t="s">
        <v>63</v>
      </c>
    </row>
    <row r="45" spans="1:16" x14ac:dyDescent="0.3">
      <c r="A45" t="s">
        <v>82</v>
      </c>
      <c r="B45" t="s">
        <v>83</v>
      </c>
      <c r="C45" t="s">
        <v>84</v>
      </c>
      <c r="D45" t="s">
        <v>85</v>
      </c>
      <c r="H45" s="17" t="s">
        <v>287</v>
      </c>
      <c r="I45" s="7">
        <v>3</v>
      </c>
      <c r="J45" s="7">
        <v>3</v>
      </c>
      <c r="K45">
        <v>2</v>
      </c>
      <c r="L45" s="5">
        <f t="shared" si="0"/>
        <v>6</v>
      </c>
      <c r="M45" s="14">
        <v>300</v>
      </c>
      <c r="N45" s="1" t="s">
        <v>214</v>
      </c>
      <c r="P45" t="s">
        <v>86</v>
      </c>
    </row>
    <row r="46" spans="1:16" x14ac:dyDescent="0.3">
      <c r="A46" t="s">
        <v>93</v>
      </c>
      <c r="B46" t="s">
        <v>94</v>
      </c>
      <c r="C46" t="s">
        <v>84</v>
      </c>
      <c r="D46" t="s">
        <v>95</v>
      </c>
      <c r="F46" t="s">
        <v>96</v>
      </c>
      <c r="H46" s="17" t="s">
        <v>288</v>
      </c>
      <c r="I46" s="7">
        <v>3</v>
      </c>
      <c r="J46" s="7">
        <v>3</v>
      </c>
      <c r="K46">
        <v>2</v>
      </c>
      <c r="L46" s="5">
        <f t="shared" si="0"/>
        <v>6</v>
      </c>
      <c r="M46" s="14">
        <v>256</v>
      </c>
      <c r="N46" s="1" t="s">
        <v>215</v>
      </c>
      <c r="P46" t="s">
        <v>97</v>
      </c>
    </row>
    <row r="47" spans="1:16" x14ac:dyDescent="0.3">
      <c r="L47" s="5">
        <f t="shared" si="0"/>
        <v>0</v>
      </c>
    </row>
    <row r="48" spans="1:16" x14ac:dyDescent="0.3">
      <c r="A48" t="s">
        <v>118</v>
      </c>
      <c r="B48" t="s">
        <v>119</v>
      </c>
      <c r="C48" t="s">
        <v>120</v>
      </c>
      <c r="D48">
        <v>7182073</v>
      </c>
      <c r="H48" s="17" t="s">
        <v>289</v>
      </c>
      <c r="I48" s="7">
        <v>7.5</v>
      </c>
      <c r="J48" s="7">
        <v>7.5</v>
      </c>
      <c r="K48">
        <v>1</v>
      </c>
      <c r="L48" s="5">
        <f t="shared" si="0"/>
        <v>7.5</v>
      </c>
      <c r="M48" s="14">
        <v>5</v>
      </c>
      <c r="N48" s="1" t="s">
        <v>117</v>
      </c>
      <c r="P48" t="s">
        <v>121</v>
      </c>
    </row>
    <row r="49" spans="1:16" x14ac:dyDescent="0.3">
      <c r="A49" t="s">
        <v>113</v>
      </c>
      <c r="B49" t="s">
        <v>114</v>
      </c>
      <c r="C49" t="s">
        <v>219</v>
      </c>
      <c r="D49" t="s">
        <v>115</v>
      </c>
      <c r="F49" t="s">
        <v>116</v>
      </c>
      <c r="H49" s="17" t="s">
        <v>290</v>
      </c>
      <c r="I49" s="7">
        <v>0.25</v>
      </c>
      <c r="J49" s="7">
        <v>0.25</v>
      </c>
      <c r="K49">
        <v>22</v>
      </c>
      <c r="L49" s="5">
        <f t="shared" si="0"/>
        <v>5.5</v>
      </c>
      <c r="M49" s="14" t="s">
        <v>292</v>
      </c>
      <c r="N49" s="1" t="s">
        <v>218</v>
      </c>
      <c r="P49" t="s">
        <v>291</v>
      </c>
    </row>
    <row r="50" spans="1:16" x14ac:dyDescent="0.3">
      <c r="A50" t="s">
        <v>20</v>
      </c>
      <c r="C50" t="s">
        <v>21</v>
      </c>
      <c r="I50" s="7">
        <v>5</v>
      </c>
      <c r="J50" s="7">
        <v>5</v>
      </c>
      <c r="K50">
        <v>3</v>
      </c>
      <c r="L50" s="5">
        <f t="shared" si="0"/>
        <v>15</v>
      </c>
      <c r="M50" s="9" t="s">
        <v>232</v>
      </c>
      <c r="N50" s="1" t="s">
        <v>216</v>
      </c>
      <c r="P50" t="s">
        <v>22</v>
      </c>
    </row>
    <row r="51" spans="1:16" x14ac:dyDescent="0.3">
      <c r="A51" t="s">
        <v>29</v>
      </c>
      <c r="C51" t="s">
        <v>30</v>
      </c>
      <c r="I51" s="7">
        <v>6</v>
      </c>
      <c r="J51" s="7">
        <v>6</v>
      </c>
      <c r="K51">
        <v>1</v>
      </c>
      <c r="L51" s="5">
        <f t="shared" si="0"/>
        <v>6</v>
      </c>
      <c r="M51" s="9">
        <v>782</v>
      </c>
      <c r="N51" s="1" t="s">
        <v>28</v>
      </c>
      <c r="P51" t="s">
        <v>31</v>
      </c>
    </row>
    <row r="52" spans="1:16" x14ac:dyDescent="0.3">
      <c r="A52" t="s">
        <v>32</v>
      </c>
      <c r="B52" t="s">
        <v>33</v>
      </c>
      <c r="C52" t="s">
        <v>34</v>
      </c>
      <c r="D52" t="s">
        <v>35</v>
      </c>
      <c r="I52" s="7">
        <v>3</v>
      </c>
      <c r="J52" s="7">
        <v>3</v>
      </c>
      <c r="K52">
        <v>2</v>
      </c>
      <c r="L52" s="5">
        <f t="shared" si="0"/>
        <v>6</v>
      </c>
      <c r="M52" s="9" t="s">
        <v>232</v>
      </c>
      <c r="N52" s="1" t="s">
        <v>217</v>
      </c>
      <c r="P52" t="s">
        <v>36</v>
      </c>
    </row>
    <row r="53" spans="1:16" x14ac:dyDescent="0.3">
      <c r="A53" t="s">
        <v>128</v>
      </c>
      <c r="B53" t="s">
        <v>129</v>
      </c>
      <c r="C53" t="s">
        <v>128</v>
      </c>
      <c r="F53" s="17" t="s">
        <v>241</v>
      </c>
      <c r="G53" s="7">
        <v>2</v>
      </c>
      <c r="J53" s="7">
        <v>2</v>
      </c>
      <c r="K53">
        <v>2</v>
      </c>
      <c r="L53" s="5">
        <f t="shared" si="0"/>
        <v>4</v>
      </c>
      <c r="M53" s="14">
        <v>110</v>
      </c>
      <c r="N53" s="1" t="s">
        <v>127</v>
      </c>
      <c r="P53" t="s">
        <v>130</v>
      </c>
    </row>
    <row r="54" spans="1:16" x14ac:dyDescent="0.3">
      <c r="A54" t="s">
        <v>237</v>
      </c>
      <c r="B54" t="s">
        <v>238</v>
      </c>
      <c r="C54" t="s">
        <v>239</v>
      </c>
      <c r="H54" s="17" t="s">
        <v>240</v>
      </c>
      <c r="I54" s="7">
        <v>1</v>
      </c>
      <c r="J54" s="7">
        <v>1</v>
      </c>
      <c r="K54">
        <v>1</v>
      </c>
      <c r="L54" s="5">
        <f t="shared" si="0"/>
        <v>1</v>
      </c>
      <c r="M54" s="14">
        <v>250</v>
      </c>
      <c r="N54" s="1" t="s">
        <v>235</v>
      </c>
      <c r="P54" t="s">
        <v>236</v>
      </c>
    </row>
    <row r="55" spans="1:16" x14ac:dyDescent="0.3">
      <c r="A55" t="s">
        <v>220</v>
      </c>
      <c r="J55" s="7">
        <v>25</v>
      </c>
      <c r="K55">
        <v>1</v>
      </c>
      <c r="L55" s="5">
        <f t="shared" si="0"/>
        <v>25</v>
      </c>
      <c r="M55" s="9" t="s">
        <v>233</v>
      </c>
      <c r="P55" t="s">
        <v>221</v>
      </c>
    </row>
    <row r="56" spans="1:16" x14ac:dyDescent="0.3">
      <c r="L56" s="7">
        <f>SUM(L3:L55)</f>
        <v>241.32</v>
      </c>
    </row>
    <row r="57" spans="1:16" x14ac:dyDescent="0.3">
      <c r="J57" s="7" t="s">
        <v>298</v>
      </c>
      <c r="L57" s="7">
        <v>50</v>
      </c>
    </row>
    <row r="58" spans="1:16" x14ac:dyDescent="0.3">
      <c r="L58" s="7">
        <f>L56+L57</f>
        <v>291.32</v>
      </c>
    </row>
    <row r="59" spans="1:16" x14ac:dyDescent="0.3">
      <c r="I59" t="s">
        <v>234</v>
      </c>
      <c r="K59">
        <v>200</v>
      </c>
      <c r="L59" s="7">
        <f>L58*K59</f>
        <v>58264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Control PCB 0404 (Bill Of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2020-07-13T10:45:22Z</dcterms:created>
  <dcterms:modified xsi:type="dcterms:W3CDTF">2020-07-20T15:03:51Z</dcterms:modified>
</cp:coreProperties>
</file>