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32" yWindow="2736" windowWidth="17220" windowHeight="7092"/>
  </bookViews>
  <sheets>
    <sheet name="Components" sheetId="2" r:id="rId1"/>
    <sheet name="Flow Control PCB 0404 BOM" sheetId="1" r:id="rId2"/>
    <sheet name="Hyd Drive 0200 BOM" sheetId="3" r:id="rId3"/>
    <sheet name="Main Monitor BOM" sheetId="4" r:id="rId4"/>
    <sheet name="Index Controller" sheetId="5" r:id="rId5"/>
    <sheet name="Extra Reels" sheetId="6" r:id="rId6"/>
  </sheets>
  <calcPr calcId="145621"/>
</workbook>
</file>

<file path=xl/calcChain.xml><?xml version="1.0" encoding="utf-8"?>
<calcChain xmlns="http://schemas.openxmlformats.org/spreadsheetml/2006/main">
  <c r="G97" i="2" l="1"/>
  <c r="B9" i="2"/>
  <c r="A9" i="2"/>
  <c r="D5" i="1"/>
  <c r="E9" i="2" s="1"/>
  <c r="A5" i="2" l="1"/>
  <c r="L134" i="2" l="1"/>
  <c r="M134" i="2" s="1"/>
  <c r="L132" i="2"/>
  <c r="L124" i="2"/>
  <c r="M124" i="2" s="1"/>
  <c r="L98" i="2"/>
  <c r="L99" i="2"/>
  <c r="L114" i="2"/>
  <c r="M114" i="2" s="1"/>
  <c r="D48" i="5"/>
  <c r="L122" i="2" s="1"/>
  <c r="D7" i="5"/>
  <c r="L17" i="2" s="1"/>
  <c r="D8" i="5"/>
  <c r="L20" i="2" s="1"/>
  <c r="D9" i="5"/>
  <c r="L22" i="2" s="1"/>
  <c r="M22" i="2" s="1"/>
  <c r="D49" i="5"/>
  <c r="D50" i="5"/>
  <c r="L119" i="2" s="1"/>
  <c r="M119" i="2" s="1"/>
  <c r="D10" i="5"/>
  <c r="L24" i="2" s="1"/>
  <c r="D51" i="5"/>
  <c r="L121" i="2" s="1"/>
  <c r="D52" i="5"/>
  <c r="L123" i="2" s="1"/>
  <c r="D11" i="5"/>
  <c r="L26" i="2" s="1"/>
  <c r="D12" i="5"/>
  <c r="L30" i="2" s="1"/>
  <c r="D18" i="5"/>
  <c r="L46" i="2" s="1"/>
  <c r="D21" i="5"/>
  <c r="L52" i="2" s="1"/>
  <c r="D43" i="5"/>
  <c r="L97" i="2" s="1"/>
  <c r="D19" i="5"/>
  <c r="L47" i="2" s="1"/>
  <c r="D15" i="5"/>
  <c r="L41" i="2" s="1"/>
  <c r="D13" i="5"/>
  <c r="L33" i="2" s="1"/>
  <c r="D20" i="5"/>
  <c r="L48" i="2" s="1"/>
  <c r="D4" i="5"/>
  <c r="L10" i="2" s="1"/>
  <c r="D44" i="5"/>
  <c r="D16" i="5"/>
  <c r="L43" i="2" s="1"/>
  <c r="M43" i="2" s="1"/>
  <c r="D17" i="5"/>
  <c r="L44" i="2" s="1"/>
  <c r="D5" i="5"/>
  <c r="L14" i="2" s="1"/>
  <c r="M14" i="2" s="1"/>
  <c r="D6" i="5"/>
  <c r="L15" i="2" s="1"/>
  <c r="D45" i="5"/>
  <c r="D46" i="5"/>
  <c r="L100" i="2" s="1"/>
  <c r="M100" i="2" s="1"/>
  <c r="D32" i="5"/>
  <c r="L70" i="2" s="1"/>
  <c r="D54" i="5"/>
  <c r="D55" i="5"/>
  <c r="L136" i="2" s="1"/>
  <c r="M136" i="2" s="1"/>
  <c r="D53" i="5"/>
  <c r="D24" i="5"/>
  <c r="L55" i="2" s="1"/>
  <c r="D57" i="5"/>
  <c r="L139" i="2" s="1"/>
  <c r="D39" i="5"/>
  <c r="L116" i="2" s="1"/>
  <c r="M116" i="2" s="1"/>
  <c r="D40" i="5"/>
  <c r="L117" i="2" s="1"/>
  <c r="M117" i="2" s="1"/>
  <c r="D42" i="5"/>
  <c r="L93" i="2" s="1"/>
  <c r="D34" i="5"/>
  <c r="L77" i="2" s="1"/>
  <c r="D28" i="5"/>
  <c r="L65" i="2" s="1"/>
  <c r="D29" i="5"/>
  <c r="L66" i="2" s="1"/>
  <c r="D30" i="5"/>
  <c r="L67" i="2" s="1"/>
  <c r="D31" i="5"/>
  <c r="L68" i="2" s="1"/>
  <c r="D35" i="5"/>
  <c r="L79" i="2" s="1"/>
  <c r="M79" i="2" s="1"/>
  <c r="D26" i="5"/>
  <c r="L57" i="2" s="1"/>
  <c r="M57" i="2" s="1"/>
  <c r="D25" i="5"/>
  <c r="L56" i="2" s="1"/>
  <c r="D23" i="5"/>
  <c r="L54" i="2" s="1"/>
  <c r="D37" i="5"/>
  <c r="D38" i="5"/>
  <c r="L115" i="2" s="1"/>
  <c r="M115" i="2" s="1"/>
  <c r="D3" i="5"/>
  <c r="L4" i="2" s="1"/>
  <c r="M4" i="2" s="1"/>
  <c r="G140" i="2" l="1"/>
  <c r="M140" i="2" s="1"/>
  <c r="G135" i="2"/>
  <c r="M135" i="2" s="1"/>
  <c r="D81" i="4"/>
  <c r="G132" i="2" s="1"/>
  <c r="D82" i="4"/>
  <c r="G133" i="2" s="1"/>
  <c r="G129" i="2"/>
  <c r="M129" i="2" s="1"/>
  <c r="G122" i="2"/>
  <c r="M122" i="2" s="1"/>
  <c r="B121" i="2"/>
  <c r="A41" i="2"/>
  <c r="B41" i="2"/>
  <c r="D44" i="4"/>
  <c r="G68" i="2" s="1"/>
  <c r="D84" i="4"/>
  <c r="D74" i="4"/>
  <c r="G113" i="2" s="1"/>
  <c r="M113" i="2" s="1"/>
  <c r="D80" i="4"/>
  <c r="D83" i="4"/>
  <c r="D79" i="4"/>
  <c r="G128" i="2" s="1"/>
  <c r="M128" i="2" s="1"/>
  <c r="D78" i="4"/>
  <c r="G127" i="2" s="1"/>
  <c r="M127" i="2" s="1"/>
  <c r="D77" i="4"/>
  <c r="G123" i="2" s="1"/>
  <c r="M123" i="2" s="1"/>
  <c r="D76" i="4"/>
  <c r="D71" i="4"/>
  <c r="G110" i="2" s="1"/>
  <c r="M110" i="2" s="1"/>
  <c r="D70" i="4"/>
  <c r="G109" i="2" s="1"/>
  <c r="M109" i="2" s="1"/>
  <c r="D68" i="4"/>
  <c r="G105" i="2" s="1"/>
  <c r="M105" i="2" s="1"/>
  <c r="D58" i="4"/>
  <c r="G87" i="2" s="1"/>
  <c r="M87" i="2" s="1"/>
  <c r="D52" i="4"/>
  <c r="G84" i="2" s="1"/>
  <c r="M84" i="2" s="1"/>
  <c r="D56" i="4"/>
  <c r="G86" i="2" s="1"/>
  <c r="M86" i="2" s="1"/>
  <c r="D55" i="4"/>
  <c r="G78" i="2" s="1"/>
  <c r="D53" i="4"/>
  <c r="G85" i="2" s="1"/>
  <c r="M85" i="2" s="1"/>
  <c r="D54" i="4"/>
  <c r="G77" i="2" s="1"/>
  <c r="D51" i="4"/>
  <c r="G83" i="2" s="1"/>
  <c r="M83" i="2" s="1"/>
  <c r="D49" i="4"/>
  <c r="G81" i="2" s="1"/>
  <c r="M81" i="2" s="1"/>
  <c r="D30" i="4"/>
  <c r="G54" i="2" s="1"/>
  <c r="D67" i="4"/>
  <c r="G104" i="2" s="1"/>
  <c r="M104" i="2" s="1"/>
  <c r="D28" i="4"/>
  <c r="G52" i="2" s="1"/>
  <c r="D20" i="4"/>
  <c r="G39" i="2" s="1"/>
  <c r="M39" i="2" s="1"/>
  <c r="D15" i="4"/>
  <c r="G30" i="2" s="1"/>
  <c r="D13" i="4"/>
  <c r="G26" i="2" s="1"/>
  <c r="D50" i="4"/>
  <c r="G82" i="2" s="1"/>
  <c r="M82" i="2" s="1"/>
  <c r="D62" i="4"/>
  <c r="D61" i="4"/>
  <c r="G95" i="2" s="1"/>
  <c r="M95" i="2" s="1"/>
  <c r="D32" i="4"/>
  <c r="G56" i="2" s="1"/>
  <c r="D31" i="4"/>
  <c r="G55" i="2" s="1"/>
  <c r="D47" i="4"/>
  <c r="G71" i="2" s="1"/>
  <c r="M71" i="2" s="1"/>
  <c r="D43" i="4"/>
  <c r="G67" i="2" s="1"/>
  <c r="D42" i="4"/>
  <c r="G66" i="2" s="1"/>
  <c r="D41" i="4"/>
  <c r="G65" i="2" s="1"/>
  <c r="D46" i="4"/>
  <c r="G70" i="2" s="1"/>
  <c r="D45" i="4"/>
  <c r="G69" i="2" s="1"/>
  <c r="D39" i="4"/>
  <c r="G63" i="2" s="1"/>
  <c r="M63" i="2" s="1"/>
  <c r="D60" i="4"/>
  <c r="G93" i="2" s="1"/>
  <c r="D38" i="4"/>
  <c r="D66" i="4"/>
  <c r="G103" i="2" s="1"/>
  <c r="M103" i="2" s="1"/>
  <c r="D64" i="4"/>
  <c r="G99" i="2" s="1"/>
  <c r="D63" i="4"/>
  <c r="G98" i="2" s="1"/>
  <c r="D36" i="4"/>
  <c r="G61" i="2" s="1"/>
  <c r="M61" i="2" s="1"/>
  <c r="D35" i="4"/>
  <c r="G60" i="2" s="1"/>
  <c r="M60" i="2" s="1"/>
  <c r="D34" i="4"/>
  <c r="G59" i="2" s="1"/>
  <c r="M59" i="2" s="1"/>
  <c r="D27" i="4"/>
  <c r="G50" i="2" s="1"/>
  <c r="M50" i="2" s="1"/>
  <c r="D22" i="4"/>
  <c r="G44" i="2" s="1"/>
  <c r="D21" i="4"/>
  <c r="G42" i="2" s="1"/>
  <c r="M42" i="2" s="1"/>
  <c r="D26" i="4"/>
  <c r="G48" i="2" s="1"/>
  <c r="D25" i="4"/>
  <c r="G47" i="2" s="1"/>
  <c r="D24" i="4"/>
  <c r="G46" i="2" s="1"/>
  <c r="D23" i="4"/>
  <c r="G45" i="2" s="1"/>
  <c r="M45" i="2" s="1"/>
  <c r="D73" i="4"/>
  <c r="G112" i="2" s="1"/>
  <c r="M112" i="2" s="1"/>
  <c r="D16" i="4"/>
  <c r="G33" i="2" s="1"/>
  <c r="M33" i="2" s="1"/>
  <c r="D14" i="4"/>
  <c r="G27" i="2" s="1"/>
  <c r="D12" i="4"/>
  <c r="G24" i="2" s="1"/>
  <c r="D11" i="4"/>
  <c r="G20" i="2" s="1"/>
  <c r="D10" i="4"/>
  <c r="G19" i="2" s="1"/>
  <c r="D9" i="4"/>
  <c r="G17" i="2" s="1"/>
  <c r="D8" i="4"/>
  <c r="G15" i="2" s="1"/>
  <c r="D7" i="4"/>
  <c r="G13" i="2" s="1"/>
  <c r="M13" i="2" s="1"/>
  <c r="D6" i="4"/>
  <c r="G11" i="2" s="1"/>
  <c r="D5" i="4"/>
  <c r="G10" i="2" s="1"/>
  <c r="D4" i="4"/>
  <c r="G8" i="2" s="1"/>
  <c r="M8" i="2" s="1"/>
  <c r="D3" i="4"/>
  <c r="G7" i="2" s="1"/>
  <c r="M7" i="2" s="1"/>
  <c r="D17" i="4"/>
  <c r="G34" i="2" s="1"/>
  <c r="M34" i="2" s="1"/>
  <c r="F132" i="2" l="1"/>
  <c r="F133" i="2"/>
  <c r="F130" i="2"/>
  <c r="F126" i="2"/>
  <c r="F120" i="2"/>
  <c r="F93" i="2"/>
  <c r="F98" i="2"/>
  <c r="F76" i="2"/>
  <c r="F78" i="2"/>
  <c r="D27" i="3"/>
  <c r="F56" i="2" s="1"/>
  <c r="D4" i="3"/>
  <c r="F10" i="2" s="1"/>
  <c r="D57" i="3"/>
  <c r="F139" i="2" s="1"/>
  <c r="D55" i="3"/>
  <c r="D54" i="3"/>
  <c r="D53" i="3"/>
  <c r="D52" i="3"/>
  <c r="D51" i="3"/>
  <c r="D50" i="3"/>
  <c r="F125" i="2" s="1"/>
  <c r="M125" i="2" s="1"/>
  <c r="D47" i="3"/>
  <c r="F99" i="2" s="1"/>
  <c r="D46" i="3"/>
  <c r="D45" i="3"/>
  <c r="F97" i="2" s="1"/>
  <c r="D44" i="3"/>
  <c r="D42" i="3"/>
  <c r="F91" i="2" s="1"/>
  <c r="M91" i="2" s="1"/>
  <c r="D39" i="3"/>
  <c r="F80" i="2" s="1"/>
  <c r="D41" i="3"/>
  <c r="F90" i="2" s="1"/>
  <c r="M90" i="2" s="1"/>
  <c r="D38" i="3"/>
  <c r="D37" i="3"/>
  <c r="F77" i="2" s="1"/>
  <c r="D36" i="3"/>
  <c r="D33" i="3"/>
  <c r="F70" i="2" s="1"/>
  <c r="D32" i="3"/>
  <c r="F69" i="2" s="1"/>
  <c r="D34" i="3"/>
  <c r="F68" i="2" s="1"/>
  <c r="D31" i="3"/>
  <c r="F67" i="2" s="1"/>
  <c r="D30" i="3"/>
  <c r="F66" i="2" s="1"/>
  <c r="D29" i="3"/>
  <c r="F65" i="2" s="1"/>
  <c r="D26" i="3"/>
  <c r="F55" i="2" s="1"/>
  <c r="D25" i="3"/>
  <c r="F54" i="2" s="1"/>
  <c r="D23" i="3"/>
  <c r="F52" i="2" s="1"/>
  <c r="D22" i="3"/>
  <c r="F51" i="2" s="1"/>
  <c r="D21" i="3"/>
  <c r="F48" i="2" s="1"/>
  <c r="D20" i="3"/>
  <c r="F47" i="2" s="1"/>
  <c r="D19" i="3"/>
  <c r="F46" i="2" s="1"/>
  <c r="D18" i="3"/>
  <c r="F44" i="2" s="1"/>
  <c r="D17" i="3"/>
  <c r="F41" i="2" s="1"/>
  <c r="D15" i="3"/>
  <c r="F89" i="2" s="1"/>
  <c r="M89" i="2" s="1"/>
  <c r="D13" i="3"/>
  <c r="F30" i="2" s="1"/>
  <c r="D12" i="3"/>
  <c r="F27" i="2" s="1"/>
  <c r="D11" i="3"/>
  <c r="F26" i="2" s="1"/>
  <c r="D10" i="3"/>
  <c r="F24" i="2" s="1"/>
  <c r="D9" i="3"/>
  <c r="F20" i="2" s="1"/>
  <c r="D8" i="3"/>
  <c r="F19" i="2" s="1"/>
  <c r="D7" i="3"/>
  <c r="F17" i="2" s="1"/>
  <c r="D6" i="3"/>
  <c r="F15" i="2" s="1"/>
  <c r="D5" i="3"/>
  <c r="D3" i="3"/>
  <c r="F6" i="2" s="1"/>
  <c r="M6" i="2" s="1"/>
  <c r="A3" i="2" l="1"/>
  <c r="B3" i="2"/>
  <c r="B5" i="2"/>
  <c r="A10" i="2"/>
  <c r="B10" i="2"/>
  <c r="A15" i="2"/>
  <c r="B15" i="2"/>
  <c r="A17" i="2"/>
  <c r="B17" i="2"/>
  <c r="A19" i="2"/>
  <c r="B19" i="2"/>
  <c r="A20" i="2"/>
  <c r="B20" i="2"/>
  <c r="A24" i="2"/>
  <c r="B24" i="2"/>
  <c r="A25" i="2"/>
  <c r="B25" i="2"/>
  <c r="A26" i="2"/>
  <c r="B26" i="2"/>
  <c r="A27" i="2"/>
  <c r="B27" i="2"/>
  <c r="A29" i="2"/>
  <c r="B29" i="2"/>
  <c r="A30" i="2"/>
  <c r="B30" i="2"/>
  <c r="A44" i="2"/>
  <c r="B44" i="2"/>
  <c r="A46" i="2"/>
  <c r="B46" i="2"/>
  <c r="A47" i="2"/>
  <c r="B47" i="2"/>
  <c r="A48" i="2"/>
  <c r="B48" i="2"/>
  <c r="A51" i="2"/>
  <c r="B51" i="2"/>
  <c r="A52" i="2"/>
  <c r="B52" i="2"/>
  <c r="A54" i="2"/>
  <c r="B54" i="2"/>
  <c r="A55" i="2"/>
  <c r="B55" i="2"/>
  <c r="A56" i="2"/>
  <c r="B56" i="2"/>
  <c r="A65" i="2"/>
  <c r="B65" i="2"/>
  <c r="A66" i="2"/>
  <c r="B66" i="2"/>
  <c r="A67" i="2"/>
  <c r="B67" i="2"/>
  <c r="A69" i="2"/>
  <c r="B69" i="2"/>
  <c r="A70" i="2"/>
  <c r="B70" i="2"/>
  <c r="A68" i="2"/>
  <c r="B68" i="2"/>
  <c r="A75" i="2"/>
  <c r="B75" i="2"/>
  <c r="A76" i="2"/>
  <c r="B76" i="2"/>
  <c r="A77" i="2"/>
  <c r="B77" i="2"/>
  <c r="A78" i="2"/>
  <c r="B78" i="2"/>
  <c r="A80" i="2"/>
  <c r="B80" i="2"/>
  <c r="A93" i="2"/>
  <c r="B93" i="2"/>
  <c r="A97" i="2"/>
  <c r="B97" i="2"/>
  <c r="A98" i="2"/>
  <c r="B98" i="2"/>
  <c r="A99" i="2"/>
  <c r="B99" i="2"/>
  <c r="A101" i="2"/>
  <c r="B101" i="2"/>
  <c r="A120" i="2"/>
  <c r="B120" i="2"/>
  <c r="A121" i="2"/>
  <c r="A126" i="2"/>
  <c r="B126" i="2"/>
  <c r="A130" i="2"/>
  <c r="B130" i="2"/>
  <c r="A131" i="2"/>
  <c r="B131" i="2"/>
  <c r="A132" i="2"/>
  <c r="B132" i="2"/>
  <c r="A133" i="2"/>
  <c r="B133" i="2"/>
  <c r="A139" i="2"/>
  <c r="B139" i="2"/>
  <c r="A112" i="2"/>
  <c r="B112" i="2"/>
  <c r="D59" i="1"/>
  <c r="D56" i="1"/>
  <c r="E139" i="2" s="1"/>
  <c r="M139" i="2" s="1"/>
  <c r="D55" i="1"/>
  <c r="E133" i="2" s="1"/>
  <c r="M133" i="2" s="1"/>
  <c r="D54" i="1"/>
  <c r="E132" i="2" s="1"/>
  <c r="M132" i="2" s="1"/>
  <c r="D58" i="1"/>
  <c r="E131" i="2" s="1"/>
  <c r="M131" i="2" s="1"/>
  <c r="D53" i="1"/>
  <c r="E130" i="2" s="1"/>
  <c r="M130" i="2" s="1"/>
  <c r="D52" i="1"/>
  <c r="E126" i="2" s="1"/>
  <c r="M126" i="2" s="1"/>
  <c r="D51" i="1"/>
  <c r="E121" i="2" s="1"/>
  <c r="M121" i="2" s="1"/>
  <c r="D50" i="1"/>
  <c r="E120" i="2" s="1"/>
  <c r="M120" i="2" s="1"/>
  <c r="D48" i="1"/>
  <c r="E101" i="2" s="1"/>
  <c r="M101" i="2" s="1"/>
  <c r="D47" i="1"/>
  <c r="E99" i="2" s="1"/>
  <c r="M99" i="2" s="1"/>
  <c r="D46" i="1"/>
  <c r="E98" i="2" s="1"/>
  <c r="M98" i="2" s="1"/>
  <c r="D45" i="1"/>
  <c r="E97" i="2" s="1"/>
  <c r="M97" i="2" s="1"/>
  <c r="D44" i="1"/>
  <c r="E93" i="2" s="1"/>
  <c r="M93" i="2" s="1"/>
  <c r="D41" i="1"/>
  <c r="E80" i="2" s="1"/>
  <c r="M80" i="2" s="1"/>
  <c r="D40" i="1"/>
  <c r="E78" i="2" s="1"/>
  <c r="M78" i="2" s="1"/>
  <c r="D39" i="1"/>
  <c r="E77" i="2" s="1"/>
  <c r="M77" i="2" s="1"/>
  <c r="D38" i="1"/>
  <c r="E76" i="2" s="1"/>
  <c r="M76" i="2" s="1"/>
  <c r="D37" i="1"/>
  <c r="E75" i="2" s="1"/>
  <c r="M75" i="2" s="1"/>
  <c r="D33" i="1"/>
  <c r="E68" i="2" s="1"/>
  <c r="M68" i="2" s="1"/>
  <c r="D35" i="1"/>
  <c r="E70" i="2" s="1"/>
  <c r="M70" i="2" s="1"/>
  <c r="D34" i="1"/>
  <c r="E69" i="2" s="1"/>
  <c r="M69" i="2" s="1"/>
  <c r="D32" i="1"/>
  <c r="E67" i="2" s="1"/>
  <c r="M67" i="2" s="1"/>
  <c r="D31" i="1"/>
  <c r="E66" i="2" s="1"/>
  <c r="M66" i="2" s="1"/>
  <c r="D30" i="1"/>
  <c r="E65" i="2" s="1"/>
  <c r="M65" i="2" s="1"/>
  <c r="D28" i="1"/>
  <c r="E56" i="2" s="1"/>
  <c r="M56" i="2" s="1"/>
  <c r="D27" i="1"/>
  <c r="E55" i="2" s="1"/>
  <c r="M55" i="2" s="1"/>
  <c r="D26" i="1"/>
  <c r="E54" i="2" s="1"/>
  <c r="M54" i="2" s="1"/>
  <c r="D24" i="1"/>
  <c r="E52" i="2" s="1"/>
  <c r="M52" i="2" s="1"/>
  <c r="D23" i="1"/>
  <c r="E51" i="2" s="1"/>
  <c r="M51" i="2" s="1"/>
  <c r="D22" i="1"/>
  <c r="E48" i="2" s="1"/>
  <c r="M48" i="2" s="1"/>
  <c r="D21" i="1"/>
  <c r="E47" i="2" s="1"/>
  <c r="M47" i="2" s="1"/>
  <c r="D20" i="1"/>
  <c r="E46" i="2" s="1"/>
  <c r="M46" i="2" s="1"/>
  <c r="D19" i="1"/>
  <c r="E44" i="2" s="1"/>
  <c r="M44" i="2" s="1"/>
  <c r="D18" i="1"/>
  <c r="E41" i="2" s="1"/>
  <c r="M41" i="2" s="1"/>
  <c r="D16" i="1"/>
  <c r="E30" i="2" s="1"/>
  <c r="M30" i="2" s="1"/>
  <c r="D15" i="1"/>
  <c r="E29" i="2" s="1"/>
  <c r="M29" i="2" s="1"/>
  <c r="D14" i="1"/>
  <c r="E27" i="2" s="1"/>
  <c r="M27" i="2" s="1"/>
  <c r="D13" i="1"/>
  <c r="E26" i="2" s="1"/>
  <c r="M26" i="2" s="1"/>
  <c r="D12" i="1"/>
  <c r="E25" i="2" s="1"/>
  <c r="M25" i="2" s="1"/>
  <c r="D11" i="1"/>
  <c r="E24" i="2" s="1"/>
  <c r="M24" i="2" s="1"/>
  <c r="D10" i="1"/>
  <c r="E20" i="2" s="1"/>
  <c r="M20" i="2" s="1"/>
  <c r="D9" i="1"/>
  <c r="E19" i="2" s="1"/>
  <c r="M19" i="2" s="1"/>
  <c r="D8" i="1"/>
  <c r="E17" i="2" s="1"/>
  <c r="M17" i="2" s="1"/>
  <c r="D7" i="1"/>
  <c r="E15" i="2" s="1"/>
  <c r="M15" i="2" s="1"/>
  <c r="M11" i="2"/>
  <c r="D6" i="1"/>
  <c r="E10" i="2" s="1"/>
  <c r="M10" i="2" s="1"/>
  <c r="D4" i="1"/>
  <c r="E5" i="2" s="1"/>
  <c r="M5" i="2" s="1"/>
  <c r="D3" i="1"/>
  <c r="E3" i="2" s="1"/>
  <c r="M3" i="2" s="1"/>
</calcChain>
</file>

<file path=xl/sharedStrings.xml><?xml version="1.0" encoding="utf-8"?>
<sst xmlns="http://schemas.openxmlformats.org/spreadsheetml/2006/main" count="1421" uniqueCount="679">
  <si>
    <t>Component</t>
  </si>
  <si>
    <t>Value</t>
  </si>
  <si>
    <t>Package</t>
  </si>
  <si>
    <t>RS Part Number</t>
  </si>
  <si>
    <t>RS Price</t>
  </si>
  <si>
    <t>Ref Name</t>
  </si>
  <si>
    <t>Description</t>
  </si>
  <si>
    <t>Mfr. Part No.</t>
  </si>
  <si>
    <t>0.68R</t>
  </si>
  <si>
    <t>RES0603</t>
  </si>
  <si>
    <t>763-8716</t>
  </si>
  <si>
    <t>R17-18</t>
  </si>
  <si>
    <t>Resistor,0R068 1% 0.25W SMT0603</t>
  </si>
  <si>
    <t>1k</t>
  </si>
  <si>
    <t>1K</t>
  </si>
  <si>
    <t>R8-9, R21, R23-24, R27-29, R38-39, R41-42, R50, R56-58</t>
  </si>
  <si>
    <t>Resistor,1K 1% 0.1W SMT0603</t>
  </si>
  <si>
    <t>1.8K</t>
  </si>
  <si>
    <t>804-8867</t>
  </si>
  <si>
    <t>R25, R36</t>
  </si>
  <si>
    <t>Resistor,1K8 SMT0603</t>
  </si>
  <si>
    <t>2K2</t>
  </si>
  <si>
    <t>2.2K</t>
  </si>
  <si>
    <t>R31, R43, R49</t>
  </si>
  <si>
    <t>Resistor,2K2 1% 0.1W SMT0603</t>
  </si>
  <si>
    <t>3 Pin ST 3.8 35 deg</t>
  </si>
  <si>
    <t>3 Way</t>
  </si>
  <si>
    <t>3 Con ST 38 35 deg</t>
  </si>
  <si>
    <t>J1-2, J4</t>
  </si>
  <si>
    <t>3 way Screw Terminal,3.81mm pitch 35 deg</t>
  </si>
  <si>
    <t>3K3</t>
  </si>
  <si>
    <t>3.3K</t>
  </si>
  <si>
    <t>Resistor,3K3 1% 0.1W SMT0603</t>
  </si>
  <si>
    <t>3.9K</t>
  </si>
  <si>
    <t>804-8883</t>
  </si>
  <si>
    <t>Resistor,3K9 1% 0.1W SMT0603</t>
  </si>
  <si>
    <t>4 Pin ST 3.8 35 deg</t>
  </si>
  <si>
    <t>4 Con ST 38 35 deg Stepper B</t>
  </si>
  <si>
    <t>J3</t>
  </si>
  <si>
    <t>4 way Screw Terminal,3.81mm pitch 35 deg</t>
  </si>
  <si>
    <t>4 Pin ST 5 35 deg</t>
  </si>
  <si>
    <t>4 Way</t>
  </si>
  <si>
    <t>4 Con ST 5 35 deg B</t>
  </si>
  <si>
    <t>164-0793</t>
  </si>
  <si>
    <t>J5-6</t>
  </si>
  <si>
    <t>4 way Screw Terminal,5mm pitch 35 deg</t>
  </si>
  <si>
    <t>4K7</t>
  </si>
  <si>
    <t>4.7K</t>
  </si>
  <si>
    <t>R3, R52</t>
  </si>
  <si>
    <t>Resistor,4K7 1% 0.1W SMT0603</t>
  </si>
  <si>
    <t>5K6</t>
  </si>
  <si>
    <t>5.6K</t>
  </si>
  <si>
    <t>804-8899</t>
  </si>
  <si>
    <t>R51, R55</t>
  </si>
  <si>
    <t>Resistor,5K6 1% 0.1W SMT0603</t>
  </si>
  <si>
    <t>8.2K</t>
  </si>
  <si>
    <t>213-2395P</t>
  </si>
  <si>
    <t>Resistor,8K2 1% 0.1W SMT0603</t>
  </si>
  <si>
    <t>10k</t>
  </si>
  <si>
    <t>10K</t>
  </si>
  <si>
    <t>804-8921</t>
  </si>
  <si>
    <t>R1, R4-5, R7, R10-11, R14, R20, R32-33, R40, R45, R53</t>
  </si>
  <si>
    <t>Resistor,10K SMT0603</t>
  </si>
  <si>
    <t>10nF</t>
  </si>
  <si>
    <t>CAP_C0603</t>
  </si>
  <si>
    <t>904-0101</t>
  </si>
  <si>
    <t>C10, C12, C14, C16</t>
  </si>
  <si>
    <t>Cap 10nF SMT 0603</t>
  </si>
  <si>
    <t>10uF 35v 1206</t>
  </si>
  <si>
    <t>10uF</t>
  </si>
  <si>
    <t>CAP_C1206</t>
  </si>
  <si>
    <t>111-0486</t>
  </si>
  <si>
    <t>C24</t>
  </si>
  <si>
    <t>Capacitor SMT1206 10uF 35v</t>
  </si>
  <si>
    <t>10uF 6.3V</t>
  </si>
  <si>
    <t>815-1355</t>
  </si>
  <si>
    <t>C7</t>
  </si>
  <si>
    <t>Cap 10uF SMT 0603</t>
  </si>
  <si>
    <t>11.0592mHz</t>
  </si>
  <si>
    <t>11.0592MHz</t>
  </si>
  <si>
    <t>HEX15</t>
  </si>
  <si>
    <t>814-9516</t>
  </si>
  <si>
    <t>XTAL1</t>
  </si>
  <si>
    <t>Crystal 11.0592MHz</t>
  </si>
  <si>
    <t>22nF</t>
  </si>
  <si>
    <t>180-6413</t>
  </si>
  <si>
    <t>C21</t>
  </si>
  <si>
    <t>Cap 22nF SMT 0603</t>
  </si>
  <si>
    <t>33pF</t>
  </si>
  <si>
    <t>179-5379</t>
  </si>
  <si>
    <t>C8-9</t>
  </si>
  <si>
    <t>Cap 33pF SMT 0603</t>
  </si>
  <si>
    <t>50m</t>
  </si>
  <si>
    <t>RES1206</t>
  </si>
  <si>
    <t>Resistor,50m 1% 1W 1206 Current Sense</t>
  </si>
  <si>
    <t>100nF</t>
  </si>
  <si>
    <t>698-3260</t>
  </si>
  <si>
    <t>C1-5, C11, C13, C15, C18-19, C25-26</t>
  </si>
  <si>
    <t>Cap 100nF SMT 0603 0.1uF</t>
  </si>
  <si>
    <t>100R</t>
  </si>
  <si>
    <t>804-8760</t>
  </si>
  <si>
    <t>R6, R15, R19, R22</t>
  </si>
  <si>
    <t>Resistor,100R 1% 0.1W SMT0603</t>
  </si>
  <si>
    <t>100uF 35v AD10</t>
  </si>
  <si>
    <t>100uF</t>
  </si>
  <si>
    <t>PCAP 10x10</t>
  </si>
  <si>
    <t>520-2188</t>
  </si>
  <si>
    <t>C6, C23</t>
  </si>
  <si>
    <t>Cap Alum 100uF 35V SMD10</t>
  </si>
  <si>
    <t>120R</t>
  </si>
  <si>
    <t>Resistor,120R 1% 0.1W SMT0603</t>
  </si>
  <si>
    <t>220pF</t>
  </si>
  <si>
    <t>170-0129</t>
  </si>
  <si>
    <t>C20</t>
  </si>
  <si>
    <t>Cap 220pF SMT 0603</t>
  </si>
  <si>
    <t>470R</t>
  </si>
  <si>
    <t>R2, R12-13, R16, R30, R35, R46-47, R59</t>
  </si>
  <si>
    <t>Resistor,470R 1% 0.1W SMT0603</t>
  </si>
  <si>
    <t>470uF 25v AD10</t>
  </si>
  <si>
    <t>470uF</t>
  </si>
  <si>
    <t>715-1293</t>
  </si>
  <si>
    <t>C17, C22</t>
  </si>
  <si>
    <t>Cap Alum 470uF 25V SMD10</t>
  </si>
  <si>
    <t>A5984GLPTR-T</t>
  </si>
  <si>
    <t>Step Driver</t>
  </si>
  <si>
    <t>TSSOP-24-LP</t>
  </si>
  <si>
    <t>Digi-Key</t>
  </si>
  <si>
    <t>IC1</t>
  </si>
  <si>
    <t>Stepper Motor Driver</t>
  </si>
  <si>
    <t>BC807</t>
  </si>
  <si>
    <t>45V 500mA</t>
  </si>
  <si>
    <t>SOT23 T</t>
  </si>
  <si>
    <t>146-0856</t>
  </si>
  <si>
    <t>U1, U3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</si>
  <si>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</si>
  <si>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</si>
  <si>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</si>
  <si>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</si>
  <si>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</si>
  <si>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</si>
  <si>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</si>
  <si>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</si>
  <si>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</si>
  <si>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PL5</t>
  </si>
  <si>
    <t>2 way Pin Header</t>
  </si>
  <si>
    <t>CONN_SIL_3</t>
  </si>
  <si>
    <t>Sil 20</t>
  </si>
  <si>
    <t>3 SIL</t>
  </si>
  <si>
    <t>PL4</t>
  </si>
  <si>
    <t>3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</si>
  <si>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</si>
  <si>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</si>
  <si>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</si>
  <si>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</si>
  <si>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</si>
  <si>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</si>
  <si>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</si>
  <si>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</si>
  <si>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DIP SW-3</t>
  </si>
  <si>
    <t>3 Dip Sw</t>
  </si>
  <si>
    <t>SWDIP6_300X138P100</t>
  </si>
  <si>
    <t>SW1</t>
  </si>
  <si>
    <t>DIP switch,PCB,SPST,3 pos,extended slide</t>
  </si>
  <si>
    <t>ES3J</t>
  </si>
  <si>
    <t>600V 3A</t>
  </si>
  <si>
    <t>DO-214AB</t>
  </si>
  <si>
    <t>761-3619</t>
  </si>
  <si>
    <t>D4, D6</t>
  </si>
  <si>
    <t>Diode Switching 600V 3A DO214AB</t>
  </si>
  <si>
    <t>FUSE HOLDER ATO</t>
  </si>
  <si>
    <t>15A</t>
  </si>
  <si>
    <t>FS1</t>
  </si>
  <si>
    <t>Blade Fuse Holder Clips</t>
  </si>
  <si>
    <t>INA180A3IDBVR</t>
  </si>
  <si>
    <t>260uA</t>
  </si>
  <si>
    <t>SOT23-5N</t>
  </si>
  <si>
    <t>Digikey</t>
  </si>
  <si>
    <t>IC3</t>
  </si>
  <si>
    <t>Current Sense Amplifier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</si>
  <si>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</si>
  <si>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</si>
  <si>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</si>
  <si>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</si>
  <si>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</si>
  <si>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</si>
  <si>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</si>
  <si>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</si>
  <si>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</si>
  <si>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</si>
  <si>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</si>
  <si>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</si>
  <si>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</si>
  <si>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</si>
  <si>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</si>
  <si>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</si>
  <si>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LED2, LED5-6, LED9</t>
  </si>
  <si>
    <t>LED Uni-Color Green SMD0805</t>
  </si>
  <si>
    <t>Led SMD0805 Red</t>
  </si>
  <si>
    <t>Red</t>
  </si>
  <si>
    <t>LED_SM_0805</t>
  </si>
  <si>
    <t>888-6313</t>
  </si>
  <si>
    <t>LED1, LED7-8</t>
  </si>
  <si>
    <t>LED Uni-Color Red SMD0805</t>
  </si>
  <si>
    <t>Led SMD0805 Yellow</t>
  </si>
  <si>
    <t>Yellow</t>
  </si>
  <si>
    <t>888-6316</t>
  </si>
  <si>
    <t>LED3-4</t>
  </si>
  <si>
    <t>LED Uni-Color Yellow SMD0805</t>
  </si>
  <si>
    <t>LL4148-GS08</t>
  </si>
  <si>
    <t>100V 2A</t>
  </si>
  <si>
    <t>MELF_SOD-80</t>
  </si>
  <si>
    <t>700-2886</t>
  </si>
  <si>
    <t>D1-2</t>
  </si>
  <si>
    <t>Diode Switching 300mA 100V Mini-MELF</t>
  </si>
  <si>
    <t>MCP2551-I/SN</t>
  </si>
  <si>
    <t>1MBps</t>
  </si>
  <si>
    <t>SOIC 8</t>
  </si>
  <si>
    <t>738-6036</t>
  </si>
  <si>
    <t>IC2</t>
  </si>
  <si>
    <t>CAN Transceiver</t>
  </si>
  <si>
    <t>PIC18F26K80-I_SS</t>
  </si>
  <si>
    <t>8 bit PIC</t>
  </si>
  <si>
    <t>SOP65P780X200-28N</t>
  </si>
  <si>
    <t>715-4630</t>
  </si>
  <si>
    <t>U2</t>
  </si>
  <si>
    <t>MCU, 64kB Flash,ECAN,12-bit ADC, CTMU</t>
  </si>
  <si>
    <t>SMCJ26A</t>
  </si>
  <si>
    <t>1500 W</t>
  </si>
  <si>
    <t>714-7248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</si>
  <si>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</si>
  <si>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</si>
  <si>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</si>
  <si>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</si>
  <si>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</si>
  <si>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</si>
  <si>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</si>
  <si>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Ver Res 10K THW</t>
  </si>
  <si>
    <t>POT_105W</t>
  </si>
  <si>
    <t>769-2167</t>
  </si>
  <si>
    <t>Trimmer Resistor 10K W</t>
  </si>
  <si>
    <t>Boards needed</t>
  </si>
  <si>
    <t>Qty / Board</t>
  </si>
  <si>
    <t>Qty  Needed</t>
  </si>
  <si>
    <t>50m LS 1206</t>
  </si>
  <si>
    <t>FC Board</t>
  </si>
  <si>
    <t>Components</t>
  </si>
  <si>
    <t>R2, R8, R17-21, R27-28</t>
  </si>
  <si>
    <t>2 Pin ST 5 35 deg</t>
  </si>
  <si>
    <t>2 Way</t>
  </si>
  <si>
    <t>2 Con ST 5 35 deg B</t>
  </si>
  <si>
    <t>J2</t>
  </si>
  <si>
    <t>2 way Screw Terminal, 5mm pitch 35 deg</t>
  </si>
  <si>
    <t>J1</t>
  </si>
  <si>
    <t>J3, J5</t>
  </si>
  <si>
    <t>R5, R35</t>
  </si>
  <si>
    <t>R4, R6-7, R9-11, R16, R24, R30, R32, R37</t>
  </si>
  <si>
    <t>C5, C9-10</t>
  </si>
  <si>
    <t>10R</t>
  </si>
  <si>
    <t>804-8681</t>
  </si>
  <si>
    <t>Resistor,10R SMT0603</t>
  </si>
  <si>
    <t>C4</t>
  </si>
  <si>
    <t>C16</t>
  </si>
  <si>
    <t>12FR010E</t>
  </si>
  <si>
    <t>0.10R</t>
  </si>
  <si>
    <t>TH 16</t>
  </si>
  <si>
    <t>124-9278</t>
  </si>
  <si>
    <t>Current Sensing Resistor, 0.010R 0 1% 2W TH</t>
  </si>
  <si>
    <t>C17</t>
  </si>
  <si>
    <t>C2-3</t>
  </si>
  <si>
    <t>801-5347</t>
  </si>
  <si>
    <t>C1, C6-8, C11</t>
  </si>
  <si>
    <t>Cap 100nF SMT 0603</t>
  </si>
  <si>
    <t>R13-14</t>
  </si>
  <si>
    <t>C15</t>
  </si>
  <si>
    <t>C13</t>
  </si>
  <si>
    <t>R3, R12, R22-23, R31, R33</t>
  </si>
  <si>
    <t>C12, C14</t>
  </si>
  <si>
    <t>PL1, PL4</t>
  </si>
  <si>
    <t>FUSE HOLDER FLR</t>
  </si>
  <si>
    <t>12V</t>
  </si>
  <si>
    <t>SMTFuse 5x20</t>
  </si>
  <si>
    <t>410-7672</t>
  </si>
  <si>
    <t>FUSE HOLDER, Blade, 5-20</t>
  </si>
  <si>
    <t>U5</t>
  </si>
  <si>
    <t>LED1, LED5-6</t>
  </si>
  <si>
    <t>LED2</t>
  </si>
  <si>
    <t>D1</t>
  </si>
  <si>
    <t>MUR120RLGOSCT</t>
  </si>
  <si>
    <t>200V 1A</t>
  </si>
  <si>
    <t>TH 20</t>
  </si>
  <si>
    <t>625-5329</t>
  </si>
  <si>
    <t>D2</t>
  </si>
  <si>
    <t>Power Rectifier</t>
  </si>
  <si>
    <t>STP36NF06L-90deg</t>
  </si>
  <si>
    <t>30A</t>
  </si>
  <si>
    <t>TO-220 90DEG</t>
  </si>
  <si>
    <t>486-5671</t>
  </si>
  <si>
    <t>MF1</t>
  </si>
  <si>
    <t>MOSFET STP36NF06L</t>
  </si>
  <si>
    <t>Boards Needed</t>
  </si>
  <si>
    <t>Hyd Drive</t>
  </si>
  <si>
    <t>1M</t>
  </si>
  <si>
    <t>Resistor,1M 1% 0.1W SMT0603</t>
  </si>
  <si>
    <t>15R 1206</t>
  </si>
  <si>
    <t>15R</t>
  </si>
  <si>
    <t>R3-8</t>
  </si>
  <si>
    <t>Resistor,15R 1% 0.25W SMT1206</t>
  </si>
  <si>
    <t>RES 1206</t>
  </si>
  <si>
    <t>27R</t>
  </si>
  <si>
    <t>R14-15</t>
  </si>
  <si>
    <t>Resistor,27R SMT0603</t>
  </si>
  <si>
    <t>R49-50</t>
  </si>
  <si>
    <t>330R</t>
  </si>
  <si>
    <t>R19-20</t>
  </si>
  <si>
    <t>Resistor,330R 1% 0.1W SMT0603</t>
  </si>
  <si>
    <t>R48, R63, R75</t>
  </si>
  <si>
    <t>R11-13, R25-36, R38, R51, R56, R74</t>
  </si>
  <si>
    <t>1K8</t>
  </si>
  <si>
    <t>R9-10</t>
  </si>
  <si>
    <t>R24, R39, R41, R44, R46, R54, R77, R79</t>
  </si>
  <si>
    <t>R53, R67</t>
  </si>
  <si>
    <t>R47, R59, R62</t>
  </si>
  <si>
    <t>R16-18, R21-22, R37, R40, R43, R45, R52, R55, R57-58, R61, R64-65, R68-73, R76, R78</t>
  </si>
  <si>
    <t>47K</t>
  </si>
  <si>
    <t>R1-2</t>
  </si>
  <si>
    <t>Resistor,47K 1% 0.1W SMT0603</t>
  </si>
  <si>
    <t>3296W-1-103LF</t>
  </si>
  <si>
    <t>3296W Through Hole Trimmer Resistor, 10K</t>
  </si>
  <si>
    <t>SHDR3W54P0X254_1X3_953X483X115</t>
  </si>
  <si>
    <t>1.0nF</t>
  </si>
  <si>
    <t>1nF</t>
  </si>
  <si>
    <t>C25, C36, C41, C71</t>
  </si>
  <si>
    <t>Cap 1.0nF SMT 0603</t>
  </si>
  <si>
    <t>C16, C21, C23, C28, C31, C35, C37, C40, C47, C60-61, C67-68, C72, C74</t>
  </si>
  <si>
    <t>C45, C52</t>
  </si>
  <si>
    <t>C1-6, C9, C13-14, C17-19, C22, C24, C27, C30, C33-34, C39, C50, C53-54, C56-59, C62-63, C66, C73, C75-76</t>
  </si>
  <si>
    <t>15pF</t>
  </si>
  <si>
    <t>C7, C15, C42-43</t>
  </si>
  <si>
    <t>Cap 15pF SMT 0603</t>
  </si>
  <si>
    <t>47pF</t>
  </si>
  <si>
    <t>C8, C11</t>
  </si>
  <si>
    <t>Cap 47pF SMT 0603</t>
  </si>
  <si>
    <t>C44, C51</t>
  </si>
  <si>
    <t>4.7uF</t>
  </si>
  <si>
    <t>4.7uF 6.3V</t>
  </si>
  <si>
    <t>C12</t>
  </si>
  <si>
    <t>Cap 4.7uF SMT 0603</t>
  </si>
  <si>
    <t>C46, C55, C70</t>
  </si>
  <si>
    <t>4.7uF 6.3v T</t>
  </si>
  <si>
    <t>C29, C77</t>
  </si>
  <si>
    <t>Capacitor Tantalum SMT1206 4.7uF 6.3V</t>
  </si>
  <si>
    <t>CAP_C1206T</t>
  </si>
  <si>
    <t>10uF 6.3v T</t>
  </si>
  <si>
    <t>C26, C32, C38, C78</t>
  </si>
  <si>
    <t>Capacitor Tantalum SMT1206 10uF 6.3V</t>
  </si>
  <si>
    <t>47uF 25v T</t>
  </si>
  <si>
    <t>47uF</t>
  </si>
  <si>
    <t>C10</t>
  </si>
  <si>
    <t>Capacitor Tantalum SMT T491D 47uF 25v</t>
  </si>
  <si>
    <t>CAPT491D</t>
  </si>
  <si>
    <t>C49, C65</t>
  </si>
  <si>
    <t>C48, C64</t>
  </si>
  <si>
    <t>FG0H104ZF</t>
  </si>
  <si>
    <t>5.5V</t>
  </si>
  <si>
    <t>C69</t>
  </si>
  <si>
    <t>Super Cap Dia 11 TH 5.5v</t>
  </si>
  <si>
    <t>CAP_11 TH</t>
  </si>
  <si>
    <t>1000uF 35v D13X21.5 TH</t>
  </si>
  <si>
    <t>1000uF</t>
  </si>
  <si>
    <t>Cap 1000uF 35v Dia 13 TH</t>
  </si>
  <si>
    <t>CAP_13 th</t>
  </si>
  <si>
    <t>Ind 33nHz (DNF)</t>
  </si>
  <si>
    <t>33 nHz</t>
  </si>
  <si>
    <t>L7</t>
  </si>
  <si>
    <t>INDUCTOR 33nHz L0603</t>
  </si>
  <si>
    <t>L0603</t>
  </si>
  <si>
    <t>L5-6</t>
  </si>
  <si>
    <t>Ind 100nHz</t>
  </si>
  <si>
    <t>100 nHz</t>
  </si>
  <si>
    <t>L1-4, L8</t>
  </si>
  <si>
    <t>Inductor 100nH</t>
  </si>
  <si>
    <t>IND0603_3650_TYCO</t>
  </si>
  <si>
    <t>U3</t>
  </si>
  <si>
    <t>Q1-8</t>
  </si>
  <si>
    <t>LED1-2</t>
  </si>
  <si>
    <t>LED5</t>
  </si>
  <si>
    <t>BAS16</t>
  </si>
  <si>
    <t>85V 250mA</t>
  </si>
  <si>
    <t>D3, D14</t>
  </si>
  <si>
    <t>BAS16 0.25A 85V Switching Diode, SOT-23</t>
  </si>
  <si>
    <t>SOT23 D</t>
  </si>
  <si>
    <t>D5-6, D8-13, D21-22</t>
  </si>
  <si>
    <t>D2, D15, D18, D20</t>
  </si>
  <si>
    <t>D4, D7, D17</t>
  </si>
  <si>
    <t>D1, D16, D19</t>
  </si>
  <si>
    <t>8mHz</t>
  </si>
  <si>
    <t>8MHz</t>
  </si>
  <si>
    <t>XTAL2</t>
  </si>
  <si>
    <t>Crystal 8.000MHz</t>
  </si>
  <si>
    <t>12MHz</t>
  </si>
  <si>
    <t>Crystal 12.000MHz</t>
  </si>
  <si>
    <t>24LC512-I/SN</t>
  </si>
  <si>
    <t>512 kbit</t>
  </si>
  <si>
    <t>EEPROM 512Kbit SOIC 8</t>
  </si>
  <si>
    <t>AT45DB641E-SHN-T</t>
  </si>
  <si>
    <t>64 Mbit</t>
  </si>
  <si>
    <t>FL1-8</t>
  </si>
  <si>
    <t>FLASH Memory, SOIC 8</t>
  </si>
  <si>
    <t>SOIC 8 Flash</t>
  </si>
  <si>
    <t>FT232RL</t>
  </si>
  <si>
    <t>3 MBd</t>
  </si>
  <si>
    <t>USB to Serial, Receiver &amp; Transmitter, SSOP-28</t>
  </si>
  <si>
    <t>SOP65P780X200-28M</t>
  </si>
  <si>
    <t>U2, U6</t>
  </si>
  <si>
    <t>MAX3232EID 9.9x3.9</t>
  </si>
  <si>
    <t>RS232 RX TX</t>
  </si>
  <si>
    <t>U7</t>
  </si>
  <si>
    <t>RS-232 TRANSCEIVER</t>
  </si>
  <si>
    <t>16 SOIC Small</t>
  </si>
  <si>
    <t>PIC24EP512GU810-I/PF</t>
  </si>
  <si>
    <t>16 Bit PIC</t>
  </si>
  <si>
    <t>U1</t>
  </si>
  <si>
    <t>TQFP100_14X14</t>
  </si>
  <si>
    <t>VNC2-48L1C</t>
  </si>
  <si>
    <t>USB 2</t>
  </si>
  <si>
    <t>VNC2-48L1, USB 2, 48-Pin LQFP</t>
  </si>
  <si>
    <t>QFP50P900X900X160-48N</t>
  </si>
  <si>
    <t>S1216DR8</t>
  </si>
  <si>
    <t>GPRS</t>
  </si>
  <si>
    <t>GPS1</t>
  </si>
  <si>
    <t>GPS Module</t>
  </si>
  <si>
    <t>S1216R</t>
  </si>
  <si>
    <t>MBS-12</t>
  </si>
  <si>
    <t>BUZ1</t>
  </si>
  <si>
    <t>Buzzer MBS-12</t>
  </si>
  <si>
    <t>Buz12</t>
  </si>
  <si>
    <t>MCX Rt Angle Connector</t>
  </si>
  <si>
    <t>MCX</t>
  </si>
  <si>
    <t>ANT1</t>
  </si>
  <si>
    <t>MCX Rt Angle Coax Connector</t>
  </si>
  <si>
    <t>ANT</t>
  </si>
  <si>
    <t>FPC3AMR1-20TNBT-U</t>
  </si>
  <si>
    <t>20 Way</t>
  </si>
  <si>
    <t>LCD 20, 2.54mm Pitch, Right Angle Header</t>
  </si>
  <si>
    <t>ZIF-20 Bottom</t>
  </si>
  <si>
    <t>2 Pin ST 5</t>
  </si>
  <si>
    <t>2 ST</t>
  </si>
  <si>
    <t>J4</t>
  </si>
  <si>
    <t>2 way Screw Terminal, 5mm pitch</t>
  </si>
  <si>
    <t>2 Con ST 5</t>
  </si>
  <si>
    <t>4 Pin ST 5</t>
  </si>
  <si>
    <t>4 ST</t>
  </si>
  <si>
    <t>4 way Screw Terminal,5mm pitch</t>
  </si>
  <si>
    <t>4 Con ST 5</t>
  </si>
  <si>
    <t>M7395-2</t>
  </si>
  <si>
    <t>J2, J8</t>
  </si>
  <si>
    <t>2 way r/a PCB header w/friction lock</t>
  </si>
  <si>
    <t>M7395-4</t>
  </si>
  <si>
    <t>J1, J9</t>
  </si>
  <si>
    <t>4 way r/a PCB header w/friction lock</t>
  </si>
  <si>
    <t>CONN_DIL_34</t>
  </si>
  <si>
    <t>72 Dil</t>
  </si>
  <si>
    <t>J7</t>
  </si>
  <si>
    <t>34 Way Dil, 2.54</t>
  </si>
  <si>
    <t>34 DIL</t>
  </si>
  <si>
    <t>PL1</t>
  </si>
  <si>
    <t>CONN_SIL_6-2.0</t>
  </si>
  <si>
    <t>20 Sil 2mm</t>
  </si>
  <si>
    <t>6 way Pin Header 2mm Key 2</t>
  </si>
  <si>
    <t>6 SIL 2mm K2</t>
  </si>
  <si>
    <t>V23105A5003A201</t>
  </si>
  <si>
    <t>12V 3A</t>
  </si>
  <si>
    <t>K1-2</t>
  </si>
  <si>
    <t>TE Connectivity DPDT PCB Mount Non-Latching Relay, 12V dc Coil</t>
  </si>
  <si>
    <t>V23105</t>
  </si>
  <si>
    <t>Main</t>
  </si>
  <si>
    <t>FUSE HOLDER CLIPS, Blade, 5-20</t>
  </si>
  <si>
    <t>In Stock</t>
  </si>
  <si>
    <t>0.2R</t>
  </si>
  <si>
    <t>RES2010</t>
  </si>
  <si>
    <t>R16, R19</t>
  </si>
  <si>
    <t>Resistor,0R2 1% 0.75W SMT2010 C171415 0.22</t>
  </si>
  <si>
    <t>R12-13, R25</t>
  </si>
  <si>
    <t>361-7667</t>
  </si>
  <si>
    <t>J1, J3, J5, J7, J12-14</t>
  </si>
  <si>
    <t>R1, R4, R7, R14</t>
  </si>
  <si>
    <t>2K7</t>
  </si>
  <si>
    <t>2.7K</t>
  </si>
  <si>
    <t>804-8886</t>
  </si>
  <si>
    <t>R11, R23</t>
  </si>
  <si>
    <t>Resistor,2K7 1% 0.1W SMT0603</t>
  </si>
  <si>
    <t>3 Connector ST 5</t>
  </si>
  <si>
    <t>3 Con ST 5</t>
  </si>
  <si>
    <t>J2, J4, J6</t>
  </si>
  <si>
    <t>3 way PCB screw terminal,5mm pitch</t>
  </si>
  <si>
    <t>J10-11</t>
  </si>
  <si>
    <t>4 Con ST 38 35 deg SC</t>
  </si>
  <si>
    <t>J9</t>
  </si>
  <si>
    <t>J8</t>
  </si>
  <si>
    <t>R2, R5, R8, R15, R17-18, R20-21, R24, R30-35, R38, R41</t>
  </si>
  <si>
    <t>C11</t>
  </si>
  <si>
    <t>C8, C12</t>
  </si>
  <si>
    <t>804-8987</t>
  </si>
  <si>
    <t>R10, R42</t>
  </si>
  <si>
    <t>C4, C9, C13-14</t>
  </si>
  <si>
    <t>R36, R39</t>
  </si>
  <si>
    <t>C6</t>
  </si>
  <si>
    <t>150pF</t>
  </si>
  <si>
    <t>766-5165</t>
  </si>
  <si>
    <t>C1-3</t>
  </si>
  <si>
    <t>Cap 150pF SMT 0603</t>
  </si>
  <si>
    <t>390R</t>
  </si>
  <si>
    <t>R3, R6, R9</t>
  </si>
  <si>
    <t>Resistor,390R 1% 0.1W SMT0603</t>
  </si>
  <si>
    <t>R27, R29, R37, R40</t>
  </si>
  <si>
    <t>C5, C15</t>
  </si>
  <si>
    <t>470uF 63v AD16</t>
  </si>
  <si>
    <t>PCAP J16</t>
  </si>
  <si>
    <t>Cap Alum 470uF 63V SMD16</t>
  </si>
  <si>
    <t>Q1-3</t>
  </si>
  <si>
    <t>CONN_DIL_10</t>
  </si>
  <si>
    <t>10 DIL</t>
  </si>
  <si>
    <t>10 Pin Header</t>
  </si>
  <si>
    <t>CONN_IDC_20</t>
  </si>
  <si>
    <t>20 IDC</t>
  </si>
  <si>
    <t>20 Pin Header</t>
  </si>
  <si>
    <t>D6, D10</t>
  </si>
  <si>
    <t>G2R-1-DC12V</t>
  </si>
  <si>
    <t>12V 10A</t>
  </si>
  <si>
    <t>G2R-1 12v</t>
  </si>
  <si>
    <t>K1-3</t>
  </si>
  <si>
    <t>Non-Latching Relay, 12V dc Coil</t>
  </si>
  <si>
    <t>G2R-1-DC24V</t>
  </si>
  <si>
    <t>G2R-1 24v</t>
  </si>
  <si>
    <t>K4</t>
  </si>
  <si>
    <t>Non-Latching Relay, 24V dc Coil</t>
  </si>
  <si>
    <t>LED1</t>
  </si>
  <si>
    <t>LED2, LED5</t>
  </si>
  <si>
    <t>D8-9</t>
  </si>
  <si>
    <t>PIC18F25K22-I/SS</t>
  </si>
  <si>
    <t>SSOP28_MC</t>
  </si>
  <si>
    <t>703-7784</t>
  </si>
  <si>
    <t>IC PIC18F25K22</t>
  </si>
  <si>
    <t>SM4007</t>
  </si>
  <si>
    <t>SOD-123FL</t>
  </si>
  <si>
    <t>700-1176</t>
  </si>
  <si>
    <t>D1-3</t>
  </si>
  <si>
    <t>Diod SM4007</t>
  </si>
  <si>
    <t>D4, D7</t>
  </si>
  <si>
    <t>D5</t>
  </si>
  <si>
    <t>THB6064AH</t>
  </si>
  <si>
    <t>THB6064H-H</t>
  </si>
  <si>
    <t>Ver Res 5K THW</t>
  </si>
  <si>
    <t>5K</t>
  </si>
  <si>
    <t>521-9798</t>
  </si>
  <si>
    <t>Trimmer Resistor 5K W</t>
  </si>
  <si>
    <t>0R2 LS 2010</t>
  </si>
  <si>
    <t>Indexer</t>
  </si>
  <si>
    <t>24V 10A</t>
  </si>
  <si>
    <t>3 ST</t>
  </si>
  <si>
    <t>3 Pin ST 3.8</t>
  </si>
  <si>
    <t>Required</t>
  </si>
  <si>
    <t>FeederNo</t>
  </si>
  <si>
    <t>0/65</t>
  </si>
  <si>
    <t>0/61</t>
  </si>
  <si>
    <t>T46</t>
  </si>
  <si>
    <t>H</t>
  </si>
  <si>
    <t>7/63</t>
  </si>
  <si>
    <t>Size</t>
  </si>
  <si>
    <t>Qqantity</t>
  </si>
  <si>
    <t>3500 &amp; 5000</t>
  </si>
  <si>
    <t>4000(1206)</t>
  </si>
  <si>
    <t>5000(0603)</t>
  </si>
  <si>
    <t>LCSC</t>
  </si>
  <si>
    <t>DigiKey</t>
  </si>
  <si>
    <t>4000(0805)</t>
  </si>
  <si>
    <t>2500 &amp; 2000(0805)</t>
  </si>
  <si>
    <t>3000(0805)2000(0805)</t>
  </si>
  <si>
    <t>1500(0805)</t>
  </si>
  <si>
    <t>2000(0805)</t>
  </si>
  <si>
    <t>5000(0805)4000(0805)</t>
  </si>
  <si>
    <t>1500 &amp; 600</t>
  </si>
  <si>
    <t>560R</t>
  </si>
  <si>
    <t>560R 0603</t>
  </si>
  <si>
    <t>10pF</t>
  </si>
  <si>
    <t>10pF 0603</t>
  </si>
  <si>
    <t>220nF</t>
  </si>
  <si>
    <t>220nF 0603</t>
  </si>
  <si>
    <t>3000(0805)3000(1206)</t>
  </si>
  <si>
    <t>180R</t>
  </si>
  <si>
    <t>180R 0603</t>
  </si>
  <si>
    <t>22pF</t>
  </si>
  <si>
    <t>22pF 0805</t>
  </si>
  <si>
    <t>3K</t>
  </si>
  <si>
    <t>3K 0805</t>
  </si>
  <si>
    <t>10M</t>
  </si>
  <si>
    <t>10M 0805</t>
  </si>
  <si>
    <t>1K5</t>
  </si>
  <si>
    <t>1K5 0805</t>
  </si>
  <si>
    <t>33K</t>
  </si>
  <si>
    <t>33K 0603</t>
  </si>
  <si>
    <t>39K</t>
  </si>
  <si>
    <t>39K 0805</t>
  </si>
  <si>
    <t>6K8</t>
  </si>
  <si>
    <t>6K8 0603</t>
  </si>
  <si>
    <t>12V 3A Relay</t>
  </si>
  <si>
    <t>1000uF Buz</t>
  </si>
  <si>
    <t>104 &amp; 1400</t>
  </si>
  <si>
    <t>2800 &amp; 7</t>
  </si>
  <si>
    <t>2800 &amp; 100</t>
  </si>
  <si>
    <t>600 &amp; 80</t>
  </si>
  <si>
    <t>100 nHz 0603</t>
  </si>
  <si>
    <t>30A MosFet</t>
  </si>
  <si>
    <t>Fuse</t>
  </si>
  <si>
    <t>Stepper Motor</t>
  </si>
  <si>
    <t>LCD Screen</t>
  </si>
  <si>
    <t>Pressure Sensor</t>
  </si>
  <si>
    <t>Proximity Sensor</t>
  </si>
  <si>
    <t>Component Requirement</t>
  </si>
  <si>
    <t>Cable</t>
  </si>
  <si>
    <t>Hyd Motor</t>
  </si>
  <si>
    <t>Proportional Valve</t>
  </si>
  <si>
    <t>5.5V S/Cap</t>
  </si>
  <si>
    <t>Pickup</t>
  </si>
  <si>
    <t>Hall sensor</t>
  </si>
  <si>
    <t>1N4148WS</t>
  </si>
  <si>
    <t>10 Ordered</t>
  </si>
  <si>
    <t>use 2 x 2 Way</t>
  </si>
  <si>
    <t>Main KeyPad</t>
  </si>
  <si>
    <t>Slave KeyPad</t>
  </si>
  <si>
    <t>USB-A</t>
  </si>
  <si>
    <t>USB-B</t>
  </si>
  <si>
    <t>EOL Termination Connectors</t>
  </si>
  <si>
    <t>ok</t>
  </si>
  <si>
    <t>Antena</t>
  </si>
  <si>
    <t>?</t>
  </si>
  <si>
    <t>Same below</t>
  </si>
  <si>
    <t>EIDR</t>
  </si>
  <si>
    <t>STP36NF06L</t>
  </si>
  <si>
    <t>399-15682-ND</t>
  </si>
  <si>
    <t>PB384-ND</t>
  </si>
  <si>
    <t>WM13445-ND</t>
  </si>
  <si>
    <t>WM16136-ND</t>
  </si>
  <si>
    <t>Bootlace Ferrule</t>
  </si>
  <si>
    <t>2M</t>
  </si>
  <si>
    <t>2K4</t>
  </si>
  <si>
    <t>2.4K</t>
  </si>
  <si>
    <t>0R068 LS 0603</t>
  </si>
  <si>
    <t>Qty</t>
  </si>
  <si>
    <t>13</t>
  </si>
  <si>
    <t>0.11</t>
  </si>
  <si>
    <t>100R 0603</t>
  </si>
  <si>
    <t>120R 0603</t>
  </si>
  <si>
    <t>470R 0603</t>
  </si>
  <si>
    <t>1k 0603</t>
  </si>
  <si>
    <t>1k8 0603</t>
  </si>
  <si>
    <t>2K2 0603</t>
  </si>
  <si>
    <t>3K3 0603</t>
  </si>
  <si>
    <t>3K9 0603</t>
  </si>
  <si>
    <t>4K7 0603</t>
  </si>
  <si>
    <t>5K6 0603</t>
  </si>
  <si>
    <t>8K2 0603</t>
  </si>
  <si>
    <t>10K 0603</t>
  </si>
  <si>
    <t>33pF 0603</t>
  </si>
  <si>
    <t>220pF 0603</t>
  </si>
  <si>
    <t>10nF 0603</t>
  </si>
  <si>
    <t>22nF 0603</t>
  </si>
  <si>
    <t>100nF 0603</t>
  </si>
  <si>
    <t>10uF 0603</t>
  </si>
  <si>
    <t>10R 0603</t>
  </si>
  <si>
    <t>Sim</t>
  </si>
  <si>
    <t>Granular</t>
  </si>
  <si>
    <t>Sound</t>
  </si>
  <si>
    <t>60R4</t>
  </si>
  <si>
    <t>60.4R</t>
  </si>
  <si>
    <t>Resistor,60R4 SMT0603</t>
  </si>
  <si>
    <t>37</t>
  </si>
  <si>
    <t>Crystal 12MHz</t>
  </si>
  <si>
    <t>11.095MHz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</si>
</sst>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R&quot;\ #,##0;[Red]&quot;R&quot;\ \-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0" fillId="0" borderId="0" xfId="0" applyAlignment="1">
      <alignment wrapText="1"/>
    </xf>
    <xf numFmtId="0" fontId="14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0" fillId="0" borderId="0" xfId="0" applyFont="1"/>
    <xf numFmtId="0" fontId="21" fillId="0" borderId="0" xfId="0" applyFont="1"/>
    <xf numFmtId="49" fontId="0" fillId="0" borderId="0" xfId="0" applyNumberFormat="1" applyAlignment="1">
      <alignment horizontal="center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pane ySplit="2" topLeftCell="A18" activePane="bottomLeft" state="frozen"/>
      <selection pane="bottomLeft" activeCell="A98" sqref="A98"/>
    </sheetView>
  </sheetViews>
  <sheetFormatPr defaultRowHeight="14.4" x14ac:dyDescent="0.3"/>
  <cols>
    <col min="1" max="1" width="21.88671875" customWidth="1"/>
    <col min="2" max="2" width="11.21875" customWidth="1"/>
    <col min="3" max="3" width="8.88671875" style="12"/>
    <col min="4" max="4" width="8" style="13" customWidth="1"/>
    <col min="14" max="14" width="16.44140625" customWidth="1"/>
  </cols>
  <sheetData>
    <row r="1" spans="1:19" x14ac:dyDescent="0.3">
      <c r="A1" t="s">
        <v>618</v>
      </c>
    </row>
    <row r="2" spans="1:19" x14ac:dyDescent="0.3">
      <c r="A2" t="s">
        <v>245</v>
      </c>
      <c r="B2" t="s">
        <v>1</v>
      </c>
      <c r="C2" s="12" t="s">
        <v>562</v>
      </c>
      <c r="D2" s="13" t="s">
        <v>648</v>
      </c>
      <c r="E2" t="s">
        <v>244</v>
      </c>
      <c r="F2" t="s">
        <v>300</v>
      </c>
      <c r="G2" t="s">
        <v>475</v>
      </c>
      <c r="H2" t="s">
        <v>671</v>
      </c>
      <c r="I2" t="s">
        <v>672</v>
      </c>
      <c r="J2" t="s">
        <v>623</v>
      </c>
      <c r="K2" t="s">
        <v>670</v>
      </c>
      <c r="L2" t="s">
        <v>557</v>
      </c>
      <c r="M2" t="s">
        <v>561</v>
      </c>
      <c r="N2" t="s">
        <v>477</v>
      </c>
      <c r="O2" t="s">
        <v>573</v>
      </c>
      <c r="P2" t="s">
        <v>574</v>
      </c>
    </row>
    <row r="3" spans="1:19" x14ac:dyDescent="0.3">
      <c r="A3" t="str">
        <f>'Flow Control PCB 0404 BOM'!A3</f>
        <v>50m LS 1206</v>
      </c>
      <c r="B3" t="str">
        <f>'Flow Control PCB 0404 BOM'!B3</f>
        <v>50m</v>
      </c>
      <c r="C3" s="12">
        <v>0</v>
      </c>
      <c r="E3">
        <f>'Flow Control PCB 0404 BOM'!D3</f>
        <v>200</v>
      </c>
      <c r="M3">
        <f>SUM(E3:L3)</f>
        <v>200</v>
      </c>
      <c r="N3">
        <v>270</v>
      </c>
    </row>
    <row r="4" spans="1:19" x14ac:dyDescent="0.3">
      <c r="A4" t="s">
        <v>556</v>
      </c>
      <c r="B4" t="s">
        <v>478</v>
      </c>
      <c r="C4" s="12">
        <v>0</v>
      </c>
      <c r="L4">
        <f>'Index Controller'!$D$3</f>
        <v>0</v>
      </c>
      <c r="M4">
        <f t="shared" ref="M4:M82" si="0">SUM(E4:L4)</f>
        <v>0</v>
      </c>
      <c r="N4" s="5">
        <v>0</v>
      </c>
      <c r="O4">
        <v>10</v>
      </c>
    </row>
    <row r="5" spans="1:19" x14ac:dyDescent="0.3">
      <c r="A5" t="str">
        <f>'Flow Control PCB 0404 BOM'!A4</f>
        <v>0R068 LS 0603</v>
      </c>
      <c r="B5" t="str">
        <f>'Flow Control PCB 0404 BOM'!B4</f>
        <v>0.68R</v>
      </c>
      <c r="C5" s="12">
        <v>39</v>
      </c>
      <c r="E5">
        <f>'Flow Control PCB 0404 BOM'!D4</f>
        <v>400</v>
      </c>
      <c r="M5">
        <f t="shared" si="0"/>
        <v>400</v>
      </c>
      <c r="N5" s="5">
        <v>100</v>
      </c>
      <c r="O5">
        <v>1200</v>
      </c>
    </row>
    <row r="6" spans="1:19" x14ac:dyDescent="0.3">
      <c r="A6" t="s">
        <v>257</v>
      </c>
      <c r="B6" t="s">
        <v>257</v>
      </c>
      <c r="C6" s="12">
        <v>0</v>
      </c>
      <c r="F6">
        <f>'Hyd Drive 0200 BOM'!$D$3</f>
        <v>10</v>
      </c>
      <c r="M6">
        <f t="shared" si="0"/>
        <v>10</v>
      </c>
      <c r="N6" s="6">
        <v>85</v>
      </c>
      <c r="S6" t="s">
        <v>571</v>
      </c>
    </row>
    <row r="7" spans="1:19" x14ac:dyDescent="0.3">
      <c r="A7" t="s">
        <v>303</v>
      </c>
      <c r="B7" t="s">
        <v>303</v>
      </c>
      <c r="C7" s="12">
        <v>18</v>
      </c>
      <c r="G7">
        <f>'Main Monitor BOM'!$D$3</f>
        <v>120</v>
      </c>
      <c r="M7">
        <f t="shared" si="0"/>
        <v>120</v>
      </c>
      <c r="N7" s="8" t="s">
        <v>570</v>
      </c>
      <c r="S7" t="s">
        <v>572</v>
      </c>
    </row>
    <row r="8" spans="1:19" x14ac:dyDescent="0.3">
      <c r="A8" t="s">
        <v>308</v>
      </c>
      <c r="B8" t="s">
        <v>308</v>
      </c>
      <c r="C8" s="12">
        <v>17</v>
      </c>
      <c r="G8">
        <f>'Main Monitor BOM'!$D$4</f>
        <v>40</v>
      </c>
      <c r="M8">
        <f t="shared" si="0"/>
        <v>40</v>
      </c>
      <c r="N8">
        <v>3500</v>
      </c>
    </row>
    <row r="9" spans="1:19" x14ac:dyDescent="0.3">
      <c r="A9" t="str">
        <f>'Flow Control PCB 0404 BOM'!A5</f>
        <v>60R4</v>
      </c>
      <c r="B9" t="str">
        <f>'Flow Control PCB 0404 BOM'!B5</f>
        <v>60.4R</v>
      </c>
      <c r="C9" s="12" t="s">
        <v>676</v>
      </c>
      <c r="E9">
        <f>'Flow Control PCB 0404 BOM'!D5</f>
        <v>400</v>
      </c>
    </row>
    <row r="10" spans="1:19" x14ac:dyDescent="0.3">
      <c r="A10" t="str">
        <f>'Flow Control PCB 0404 BOM'!A6</f>
        <v>100R 0603</v>
      </c>
      <c r="B10" t="str">
        <f>'Flow Control PCB 0404 BOM'!B6</f>
        <v>100R</v>
      </c>
      <c r="C10" s="12">
        <v>36</v>
      </c>
      <c r="E10">
        <f>'Flow Control PCB 0404 BOM'!D6</f>
        <v>800</v>
      </c>
      <c r="F10">
        <f>'Hyd Drive 0200 BOM'!$D$4</f>
        <v>20</v>
      </c>
      <c r="G10">
        <f>'Main Monitor BOM'!D5</f>
        <v>40</v>
      </c>
      <c r="L10">
        <f>'Index Controller'!$D$4</f>
        <v>0</v>
      </c>
      <c r="M10">
        <f t="shared" si="0"/>
        <v>860</v>
      </c>
      <c r="N10">
        <v>2500</v>
      </c>
      <c r="S10" t="s">
        <v>588</v>
      </c>
    </row>
    <row r="11" spans="1:19" x14ac:dyDescent="0.3">
      <c r="A11" s="7" t="s">
        <v>109</v>
      </c>
      <c r="B11" s="7" t="s">
        <v>652</v>
      </c>
      <c r="G11">
        <f>'Main Monitor BOM'!D6</f>
        <v>20</v>
      </c>
      <c r="M11">
        <f t="shared" si="0"/>
        <v>20</v>
      </c>
      <c r="N11">
        <v>3000</v>
      </c>
    </row>
    <row r="12" spans="1:19" x14ac:dyDescent="0.3">
      <c r="A12" s="7" t="s">
        <v>589</v>
      </c>
      <c r="B12" s="7" t="s">
        <v>590</v>
      </c>
      <c r="N12" s="7">
        <v>3000</v>
      </c>
    </row>
    <row r="13" spans="1:19" x14ac:dyDescent="0.3">
      <c r="A13" t="s">
        <v>312</v>
      </c>
      <c r="B13" t="s">
        <v>312</v>
      </c>
      <c r="C13" s="12">
        <v>16</v>
      </c>
      <c r="G13">
        <f>'Main Monitor BOM'!$D$7</f>
        <v>40</v>
      </c>
      <c r="M13">
        <f t="shared" si="0"/>
        <v>40</v>
      </c>
      <c r="N13">
        <v>3500</v>
      </c>
    </row>
    <row r="14" spans="1:19" x14ac:dyDescent="0.3">
      <c r="A14" t="s">
        <v>511</v>
      </c>
      <c r="B14" t="s">
        <v>511</v>
      </c>
      <c r="C14" s="12">
        <v>0</v>
      </c>
      <c r="L14">
        <f>'Index Controller'!$D$5</f>
        <v>0</v>
      </c>
      <c r="M14">
        <f t="shared" si="0"/>
        <v>0</v>
      </c>
      <c r="N14">
        <v>3000</v>
      </c>
    </row>
    <row r="15" spans="1:19" x14ac:dyDescent="0.3">
      <c r="A15" t="str">
        <f>'Flow Control PCB 0404 BOM'!A7</f>
        <v>470R 0603</v>
      </c>
      <c r="B15" t="str">
        <f>'Flow Control PCB 0404 BOM'!B7</f>
        <v>470R</v>
      </c>
      <c r="C15" s="12">
        <v>38</v>
      </c>
      <c r="E15">
        <f>'Flow Control PCB 0404 BOM'!D7</f>
        <v>1800</v>
      </c>
      <c r="F15">
        <f>'Hyd Drive 0200 BOM'!$D$6</f>
        <v>60</v>
      </c>
      <c r="G15">
        <f>'Main Monitor BOM'!D8</f>
        <v>60</v>
      </c>
      <c r="L15">
        <f>'Index Controller'!$D$6</f>
        <v>0</v>
      </c>
      <c r="M15">
        <f t="shared" si="0"/>
        <v>1920</v>
      </c>
      <c r="N15" s="5">
        <v>2500</v>
      </c>
      <c r="O15">
        <v>5000</v>
      </c>
    </row>
    <row r="16" spans="1:19" x14ac:dyDescent="0.3">
      <c r="A16" s="7" t="s">
        <v>582</v>
      </c>
      <c r="B16" s="7" t="s">
        <v>583</v>
      </c>
      <c r="N16" s="7">
        <v>3000</v>
      </c>
    </row>
    <row r="17" spans="1:19" x14ac:dyDescent="0.3">
      <c r="A17" t="str">
        <f>'Flow Control PCB 0404 BOM'!A8</f>
        <v>1k 0603</v>
      </c>
      <c r="B17" t="str">
        <f>'Flow Control PCB 0404 BOM'!B8</f>
        <v>1K</v>
      </c>
      <c r="C17" s="12">
        <v>26</v>
      </c>
      <c r="E17">
        <f>'Flow Control PCB 0404 BOM'!D8</f>
        <v>3200</v>
      </c>
      <c r="F17">
        <f>'Hyd Drive 0200 BOM'!$D$7</f>
        <v>90</v>
      </c>
      <c r="G17">
        <f>'Main Monitor BOM'!D9</f>
        <v>380</v>
      </c>
      <c r="L17">
        <f>'Index Controller'!$D$7</f>
        <v>0</v>
      </c>
      <c r="M17">
        <f t="shared" si="0"/>
        <v>3670</v>
      </c>
      <c r="N17" s="9" t="s">
        <v>581</v>
      </c>
      <c r="O17">
        <v>5000</v>
      </c>
      <c r="S17" t="s">
        <v>580</v>
      </c>
    </row>
    <row r="18" spans="1:19" x14ac:dyDescent="0.3">
      <c r="A18" s="7" t="s">
        <v>597</v>
      </c>
      <c r="B18" s="7" t="s">
        <v>598</v>
      </c>
      <c r="N18" s="7">
        <v>3000</v>
      </c>
    </row>
    <row r="19" spans="1:19" x14ac:dyDescent="0.3">
      <c r="A19" t="str">
        <f>'Flow Control PCB 0404 BOM'!A9</f>
        <v>1k8 0603</v>
      </c>
      <c r="B19" t="str">
        <f>'Flow Control PCB 0404 BOM'!B9</f>
        <v>1.8K</v>
      </c>
      <c r="C19" s="12">
        <v>28</v>
      </c>
      <c r="E19">
        <f>'Flow Control PCB 0404 BOM'!D9</f>
        <v>400</v>
      </c>
      <c r="F19">
        <f>'Hyd Drive 0200 BOM'!$D$8</f>
        <v>10</v>
      </c>
      <c r="G19">
        <f>'Main Monitor BOM'!D10</f>
        <v>40</v>
      </c>
      <c r="M19">
        <f t="shared" si="0"/>
        <v>450</v>
      </c>
      <c r="N19">
        <v>3000</v>
      </c>
    </row>
    <row r="20" spans="1:19" x14ac:dyDescent="0.3">
      <c r="A20" t="str">
        <f>'Flow Control PCB 0404 BOM'!A10</f>
        <v>2K2 0603</v>
      </c>
      <c r="B20" t="str">
        <f>'Flow Control PCB 0404 BOM'!B10</f>
        <v>2.2K</v>
      </c>
      <c r="C20" s="12">
        <v>30</v>
      </c>
      <c r="E20">
        <f>'Flow Control PCB 0404 BOM'!D10</f>
        <v>600</v>
      </c>
      <c r="F20">
        <f>'Hyd Drive 0200 BOM'!$D$9</f>
        <v>10</v>
      </c>
      <c r="G20">
        <f>'Main Monitor BOM'!D11</f>
        <v>160</v>
      </c>
      <c r="L20">
        <f>'Index Controller'!$D$8</f>
        <v>0</v>
      </c>
      <c r="M20">
        <f t="shared" si="0"/>
        <v>770</v>
      </c>
      <c r="N20">
        <v>1800</v>
      </c>
    </row>
    <row r="21" spans="1:19" x14ac:dyDescent="0.3">
      <c r="A21" t="s">
        <v>645</v>
      </c>
      <c r="B21" t="s">
        <v>646</v>
      </c>
      <c r="N21">
        <v>5000</v>
      </c>
    </row>
    <row r="22" spans="1:19" x14ac:dyDescent="0.3">
      <c r="A22" t="s">
        <v>486</v>
      </c>
      <c r="B22" t="s">
        <v>487</v>
      </c>
      <c r="C22" s="12">
        <v>0</v>
      </c>
      <c r="L22">
        <f>'Index Controller'!$D$9</f>
        <v>0</v>
      </c>
      <c r="M22">
        <f t="shared" si="0"/>
        <v>0</v>
      </c>
      <c r="N22" s="8" t="s">
        <v>575</v>
      </c>
    </row>
    <row r="23" spans="1:19" x14ac:dyDescent="0.3">
      <c r="A23" s="7" t="s">
        <v>593</v>
      </c>
      <c r="B23" s="7" t="s">
        <v>594</v>
      </c>
      <c r="N23" s="7">
        <v>3000</v>
      </c>
    </row>
    <row r="24" spans="1:19" x14ac:dyDescent="0.3">
      <c r="A24" t="str">
        <f>'Flow Control PCB 0404 BOM'!A11</f>
        <v>3K3 0603</v>
      </c>
      <c r="B24" t="str">
        <f>'Flow Control PCB 0404 BOM'!B11</f>
        <v>3.3K</v>
      </c>
      <c r="C24" s="12">
        <v>31</v>
      </c>
      <c r="E24">
        <f>'Flow Control PCB 0404 BOM'!D11</f>
        <v>200</v>
      </c>
      <c r="F24">
        <f>'Hyd Drive 0200 BOM'!$D$10</f>
        <v>10</v>
      </c>
      <c r="G24">
        <f>'Main Monitor BOM'!$D$12</f>
        <v>40</v>
      </c>
      <c r="L24">
        <f>'Index Controller'!$D$10</f>
        <v>0</v>
      </c>
      <c r="M24">
        <f t="shared" si="0"/>
        <v>250</v>
      </c>
      <c r="N24">
        <v>3000</v>
      </c>
    </row>
    <row r="25" spans="1:19" x14ac:dyDescent="0.3">
      <c r="A25" t="str">
        <f>'Flow Control PCB 0404 BOM'!A12</f>
        <v>3K9 0603</v>
      </c>
      <c r="B25" t="str">
        <f>'Flow Control PCB 0404 BOM'!B12</f>
        <v>3.9K</v>
      </c>
      <c r="C25" s="12">
        <v>32</v>
      </c>
      <c r="E25">
        <f>'Flow Control PCB 0404 BOM'!D12</f>
        <v>200</v>
      </c>
      <c r="M25">
        <f t="shared" si="0"/>
        <v>200</v>
      </c>
      <c r="N25">
        <v>2500</v>
      </c>
    </row>
    <row r="26" spans="1:19" x14ac:dyDescent="0.3">
      <c r="A26" t="str">
        <f>'Flow Control PCB 0404 BOM'!A13</f>
        <v>4K7 0603</v>
      </c>
      <c r="B26" t="str">
        <f>'Flow Control PCB 0404 BOM'!B13</f>
        <v>4.7K</v>
      </c>
      <c r="C26" s="12">
        <v>33</v>
      </c>
      <c r="E26">
        <f>'Flow Control PCB 0404 BOM'!D13</f>
        <v>400</v>
      </c>
      <c r="F26">
        <f>'Hyd Drive 0200 BOM'!$D$11</f>
        <v>20</v>
      </c>
      <c r="G26">
        <f>'Main Monitor BOM'!$D$13</f>
        <v>60</v>
      </c>
      <c r="L26">
        <f>'Index Controller'!$D$11</f>
        <v>0</v>
      </c>
      <c r="M26">
        <f t="shared" si="0"/>
        <v>480</v>
      </c>
      <c r="N26">
        <v>2000</v>
      </c>
    </row>
    <row r="27" spans="1:19" x14ac:dyDescent="0.3">
      <c r="A27" t="str">
        <f>'Flow Control PCB 0404 BOM'!A14</f>
        <v>5K6 0603</v>
      </c>
      <c r="B27" t="str">
        <f>'Flow Control PCB 0404 BOM'!B14</f>
        <v>5.6K</v>
      </c>
      <c r="C27" s="12">
        <v>34</v>
      </c>
      <c r="E27">
        <f>'Flow Control PCB 0404 BOM'!D14</f>
        <v>400</v>
      </c>
      <c r="F27">
        <f>'Hyd Drive 0200 BOM'!$D$12</f>
        <v>10</v>
      </c>
      <c r="G27">
        <f>'Main Monitor BOM'!$D$14</f>
        <v>20</v>
      </c>
      <c r="M27">
        <f t="shared" si="0"/>
        <v>430</v>
      </c>
      <c r="N27">
        <v>2000</v>
      </c>
    </row>
    <row r="28" spans="1:19" x14ac:dyDescent="0.3">
      <c r="A28" s="7" t="s">
        <v>603</v>
      </c>
      <c r="B28" s="7" t="s">
        <v>604</v>
      </c>
      <c r="N28" s="7">
        <v>3000</v>
      </c>
    </row>
    <row r="29" spans="1:19" x14ac:dyDescent="0.3">
      <c r="A29" t="str">
        <f>'Flow Control PCB 0404 BOM'!A15</f>
        <v>8K2 0603</v>
      </c>
      <c r="B29" t="str">
        <f>'Flow Control PCB 0404 BOM'!B15</f>
        <v>8.2K</v>
      </c>
      <c r="C29" s="12">
        <v>19</v>
      </c>
      <c r="E29">
        <f>'Flow Control PCB 0404 BOM'!D15</f>
        <v>200</v>
      </c>
      <c r="M29">
        <f t="shared" si="0"/>
        <v>200</v>
      </c>
      <c r="N29">
        <v>3000</v>
      </c>
    </row>
    <row r="30" spans="1:19" x14ac:dyDescent="0.3">
      <c r="A30" t="str">
        <f>'Flow Control PCB 0404 BOM'!A16</f>
        <v>10K 0603</v>
      </c>
      <c r="B30" t="str">
        <f>'Flow Control PCB 0404 BOM'!B16</f>
        <v>10K</v>
      </c>
      <c r="C30" s="12">
        <v>35</v>
      </c>
      <c r="E30">
        <f>'Flow Control PCB 0404 BOM'!D16</f>
        <v>2400</v>
      </c>
      <c r="F30">
        <f>'Hyd Drive 0200 BOM'!$D$13</f>
        <v>110</v>
      </c>
      <c r="G30">
        <f>'Main Monitor BOM'!$D$15</f>
        <v>480</v>
      </c>
      <c r="L30">
        <f>'Index Controller'!$D$12</f>
        <v>0</v>
      </c>
      <c r="M30">
        <f t="shared" si="0"/>
        <v>2990</v>
      </c>
      <c r="N30" s="5">
        <v>3000</v>
      </c>
      <c r="O30">
        <v>5000</v>
      </c>
      <c r="S30" t="s">
        <v>579</v>
      </c>
    </row>
    <row r="31" spans="1:19" x14ac:dyDescent="0.3">
      <c r="A31" s="7" t="s">
        <v>599</v>
      </c>
      <c r="B31" s="7" t="s">
        <v>600</v>
      </c>
      <c r="N31" s="7">
        <v>4000</v>
      </c>
    </row>
    <row r="32" spans="1:19" x14ac:dyDescent="0.3">
      <c r="A32" s="7" t="s">
        <v>601</v>
      </c>
      <c r="B32" s="7" t="s">
        <v>602</v>
      </c>
      <c r="N32" s="7">
        <v>5000</v>
      </c>
    </row>
    <row r="33" spans="1:19" x14ac:dyDescent="0.3">
      <c r="A33" t="s">
        <v>323</v>
      </c>
      <c r="B33" t="s">
        <v>323</v>
      </c>
      <c r="C33" s="12">
        <v>15</v>
      </c>
      <c r="G33">
        <f>'Main Monitor BOM'!D16</f>
        <v>40</v>
      </c>
      <c r="L33">
        <f>'Index Controller'!$D$13</f>
        <v>0</v>
      </c>
      <c r="M33">
        <f t="shared" si="0"/>
        <v>40</v>
      </c>
      <c r="N33">
        <v>3000</v>
      </c>
    </row>
    <row r="34" spans="1:19" x14ac:dyDescent="0.3">
      <c r="A34" t="s">
        <v>301</v>
      </c>
      <c r="B34" t="s">
        <v>301</v>
      </c>
      <c r="C34" s="12">
        <v>0.9</v>
      </c>
      <c r="G34">
        <f>'Main Monitor BOM'!D17</f>
        <v>20</v>
      </c>
      <c r="M34">
        <f t="shared" si="0"/>
        <v>20</v>
      </c>
      <c r="N34">
        <v>3500</v>
      </c>
      <c r="S34" t="s">
        <v>575</v>
      </c>
    </row>
    <row r="35" spans="1:19" x14ac:dyDescent="0.3">
      <c r="A35" t="s">
        <v>644</v>
      </c>
      <c r="B35" t="s">
        <v>644</v>
      </c>
      <c r="N35">
        <v>5000</v>
      </c>
    </row>
    <row r="36" spans="1:19" x14ac:dyDescent="0.3">
      <c r="A36" s="7" t="s">
        <v>595</v>
      </c>
      <c r="B36" s="7" t="s">
        <v>596</v>
      </c>
      <c r="N36" s="7">
        <v>3000</v>
      </c>
    </row>
    <row r="38" spans="1:19" x14ac:dyDescent="0.3">
      <c r="A38" s="7" t="s">
        <v>584</v>
      </c>
      <c r="B38" s="7" t="s">
        <v>585</v>
      </c>
      <c r="N38" s="7">
        <v>4000</v>
      </c>
    </row>
    <row r="39" spans="1:19" x14ac:dyDescent="0.3">
      <c r="A39" t="s">
        <v>336</v>
      </c>
      <c r="B39" t="s">
        <v>336</v>
      </c>
      <c r="C39" s="12">
        <v>0.8</v>
      </c>
      <c r="D39" s="13">
        <v>4000</v>
      </c>
      <c r="G39">
        <f>'Main Monitor BOM'!$D$20</f>
        <v>80</v>
      </c>
      <c r="M39">
        <f t="shared" si="0"/>
        <v>80</v>
      </c>
      <c r="N39">
        <v>4000</v>
      </c>
    </row>
    <row r="40" spans="1:19" x14ac:dyDescent="0.3">
      <c r="A40" s="7" t="s">
        <v>591</v>
      </c>
      <c r="B40" s="7" t="s">
        <v>592</v>
      </c>
      <c r="N40" s="7">
        <v>3000</v>
      </c>
    </row>
    <row r="41" spans="1:19" x14ac:dyDescent="0.3">
      <c r="A41" t="str">
        <f>'Flow Control PCB 0404 BOM'!A18</f>
        <v>33pF 0603</v>
      </c>
      <c r="B41" t="str">
        <f>'Flow Control PCB 0404 BOM'!B18</f>
        <v>33pF</v>
      </c>
      <c r="C41" s="12">
        <v>22</v>
      </c>
      <c r="E41">
        <f>'Flow Control PCB 0404 BOM'!D18</f>
        <v>400</v>
      </c>
      <c r="F41">
        <f>'Hyd Drive 0200 BOM'!$D$17</f>
        <v>20</v>
      </c>
      <c r="L41">
        <f>'Index Controller'!$D$15</f>
        <v>0</v>
      </c>
      <c r="M41">
        <f t="shared" si="0"/>
        <v>420</v>
      </c>
      <c r="N41">
        <v>3500</v>
      </c>
    </row>
    <row r="42" spans="1:19" x14ac:dyDescent="0.3">
      <c r="A42" t="s">
        <v>339</v>
      </c>
      <c r="B42" t="s">
        <v>339</v>
      </c>
      <c r="C42" s="12">
        <v>0</v>
      </c>
      <c r="G42">
        <f>'Main Monitor BOM'!$D$21</f>
        <v>40</v>
      </c>
      <c r="M42">
        <f t="shared" si="0"/>
        <v>40</v>
      </c>
      <c r="N42" s="5">
        <v>0</v>
      </c>
      <c r="O42">
        <v>4000</v>
      </c>
    </row>
    <row r="43" spans="1:19" x14ac:dyDescent="0.3">
      <c r="A43" t="s">
        <v>507</v>
      </c>
      <c r="B43" t="s">
        <v>507</v>
      </c>
      <c r="C43" s="12">
        <v>0</v>
      </c>
      <c r="L43">
        <f>'Index Controller'!$D$16</f>
        <v>0</v>
      </c>
      <c r="M43">
        <f t="shared" si="0"/>
        <v>0</v>
      </c>
      <c r="N43">
        <v>4000</v>
      </c>
    </row>
    <row r="44" spans="1:19" x14ac:dyDescent="0.3">
      <c r="A44" t="str">
        <f>'Flow Control PCB 0404 BOM'!A19</f>
        <v>220pF 0603</v>
      </c>
      <c r="B44" t="str">
        <f>'Flow Control PCB 0404 BOM'!B19</f>
        <v>220pF</v>
      </c>
      <c r="C44" s="12">
        <v>20</v>
      </c>
      <c r="E44">
        <f>'Flow Control PCB 0404 BOM'!D19</f>
        <v>200</v>
      </c>
      <c r="F44">
        <f>'Hyd Drive 0200 BOM'!$D$18</f>
        <v>10</v>
      </c>
      <c r="G44">
        <f>'Main Monitor BOM'!$D$22</f>
        <v>40</v>
      </c>
      <c r="L44">
        <f>'Index Controller'!$D$17</f>
        <v>0</v>
      </c>
      <c r="M44">
        <f t="shared" si="0"/>
        <v>250</v>
      </c>
      <c r="N44">
        <v>3000</v>
      </c>
    </row>
    <row r="45" spans="1:19" x14ac:dyDescent="0.3">
      <c r="A45" t="s">
        <v>329</v>
      </c>
      <c r="B45" t="s">
        <v>330</v>
      </c>
      <c r="C45" s="12">
        <v>0</v>
      </c>
      <c r="G45">
        <f>'Main Monitor BOM'!$D$23</f>
        <v>80</v>
      </c>
      <c r="M45">
        <f t="shared" si="0"/>
        <v>80</v>
      </c>
      <c r="N45" s="5">
        <v>0</v>
      </c>
      <c r="O45">
        <v>4000</v>
      </c>
    </row>
    <row r="46" spans="1:19" x14ac:dyDescent="0.3">
      <c r="A46" t="str">
        <f>'Flow Control PCB 0404 BOM'!A20</f>
        <v>10nF 0603</v>
      </c>
      <c r="B46" t="str">
        <f>'Flow Control PCB 0404 BOM'!B20</f>
        <v>10nF</v>
      </c>
      <c r="C46" s="12">
        <v>40</v>
      </c>
      <c r="E46">
        <f>'Flow Control PCB 0404 BOM'!D20</f>
        <v>800</v>
      </c>
      <c r="F46">
        <f>'Hyd Drive 0200 BOM'!$D$19</f>
        <v>30</v>
      </c>
      <c r="G46">
        <f>'Main Monitor BOM'!$D$24</f>
        <v>300</v>
      </c>
      <c r="L46">
        <f>'Index Controller'!$D$18</f>
        <v>0</v>
      </c>
      <c r="M46">
        <f t="shared" si="0"/>
        <v>1130</v>
      </c>
      <c r="N46" s="5">
        <v>1000</v>
      </c>
      <c r="O46">
        <v>4000</v>
      </c>
      <c r="S46" t="s">
        <v>577</v>
      </c>
    </row>
    <row r="47" spans="1:19" x14ac:dyDescent="0.3">
      <c r="A47" t="str">
        <f>'Flow Control PCB 0404 BOM'!A21</f>
        <v>22nF 0603</v>
      </c>
      <c r="B47" t="str">
        <f>'Flow Control PCB 0404 BOM'!B21</f>
        <v>22nF</v>
      </c>
      <c r="C47" s="12">
        <v>41</v>
      </c>
      <c r="E47">
        <f>'Flow Control PCB 0404 BOM'!D21</f>
        <v>400</v>
      </c>
      <c r="F47">
        <f>'Hyd Drive 0200 BOM'!$D$20</f>
        <v>10</v>
      </c>
      <c r="G47">
        <f>'Main Monitor BOM'!$D$25</f>
        <v>40</v>
      </c>
      <c r="L47">
        <f>'Index Controller'!$D$19</f>
        <v>0</v>
      </c>
      <c r="M47">
        <f t="shared" si="0"/>
        <v>450</v>
      </c>
      <c r="N47">
        <v>3000</v>
      </c>
    </row>
    <row r="48" spans="1:19" x14ac:dyDescent="0.3">
      <c r="A48" t="str">
        <f>'Flow Control PCB 0404 BOM'!A22</f>
        <v>100nF 0603</v>
      </c>
      <c r="B48" t="str">
        <f>'Flow Control PCB 0404 BOM'!B22</f>
        <v>100nF</v>
      </c>
      <c r="C48" s="12">
        <v>21</v>
      </c>
      <c r="E48">
        <f>'Flow Control PCB 0404 BOM'!D22</f>
        <v>2400</v>
      </c>
      <c r="F48">
        <f>'Hyd Drive 0200 BOM'!$D$21</f>
        <v>50</v>
      </c>
      <c r="G48">
        <f>'Main Monitor BOM'!$D$26</f>
        <v>640</v>
      </c>
      <c r="L48">
        <f>'Index Controller'!$D$20</f>
        <v>0</v>
      </c>
      <c r="M48">
        <f t="shared" si="0"/>
        <v>3090</v>
      </c>
      <c r="N48" s="5" t="s">
        <v>576</v>
      </c>
      <c r="O48">
        <v>4000</v>
      </c>
    </row>
    <row r="49" spans="1:19" x14ac:dyDescent="0.3">
      <c r="A49" s="7" t="s">
        <v>586</v>
      </c>
      <c r="B49" s="7" t="s">
        <v>587</v>
      </c>
      <c r="N49" s="7">
        <v>4000</v>
      </c>
    </row>
    <row r="50" spans="1:19" x14ac:dyDescent="0.3">
      <c r="A50" t="s">
        <v>343</v>
      </c>
      <c r="B50" t="s">
        <v>344</v>
      </c>
      <c r="C50" s="12">
        <v>0</v>
      </c>
      <c r="G50">
        <f>'Main Monitor BOM'!$D$27</f>
        <v>20</v>
      </c>
      <c r="M50">
        <f t="shared" si="0"/>
        <v>20</v>
      </c>
      <c r="N50">
        <v>97</v>
      </c>
      <c r="S50" t="s">
        <v>578</v>
      </c>
    </row>
    <row r="51" spans="1:19" x14ac:dyDescent="0.3">
      <c r="A51" t="str">
        <f>'Flow Control PCB 0404 BOM'!A23</f>
        <v>10uF 0603</v>
      </c>
      <c r="B51" t="str">
        <f>'Flow Control PCB 0404 BOM'!B23</f>
        <v>10uF 6.3V</v>
      </c>
      <c r="C51" s="12" t="s">
        <v>563</v>
      </c>
      <c r="E51">
        <f>'Flow Control PCB 0404 BOM'!D23</f>
        <v>200</v>
      </c>
      <c r="F51">
        <f>'Hyd Drive 0200 BOM'!$D$22</f>
        <v>10</v>
      </c>
      <c r="M51">
        <f t="shared" si="0"/>
        <v>210</v>
      </c>
      <c r="N51" s="6">
        <v>4000</v>
      </c>
    </row>
    <row r="52" spans="1:19" x14ac:dyDescent="0.3">
      <c r="A52" t="str">
        <f>'Flow Control PCB 0404 BOM'!A24</f>
        <v>10uF 35v 1206</v>
      </c>
      <c r="B52" t="str">
        <f>'Flow Control PCB 0404 BOM'!B24</f>
        <v>10uF</v>
      </c>
      <c r="C52" s="12">
        <v>42</v>
      </c>
      <c r="E52">
        <f>'Flow Control PCB 0404 BOM'!D24</f>
        <v>200</v>
      </c>
      <c r="F52">
        <f>'Hyd Drive 0200 BOM'!$D$23</f>
        <v>10</v>
      </c>
      <c r="G52">
        <f>'Main Monitor BOM'!$D$28</f>
        <v>60</v>
      </c>
      <c r="L52">
        <f>'Index Controller'!$D$21</f>
        <v>0</v>
      </c>
      <c r="M52">
        <f t="shared" si="0"/>
        <v>270</v>
      </c>
      <c r="N52" s="8" t="s">
        <v>610</v>
      </c>
    </row>
    <row r="54" spans="1:19" x14ac:dyDescent="0.3">
      <c r="A54" t="str">
        <f>'Flow Control PCB 0404 BOM'!A26</f>
        <v>SMS2100</v>
      </c>
      <c r="B54" t="str">
        <f>'Flow Control PCB 0404 BOM'!B26</f>
        <v>100V 2A</v>
      </c>
      <c r="C54" s="12">
        <v>27</v>
      </c>
      <c r="E54">
        <f>'Flow Control PCB 0404 BOM'!D26</f>
        <v>200</v>
      </c>
      <c r="F54">
        <f>'Hyd Drive 0200 BOM'!$D$25</f>
        <v>10</v>
      </c>
      <c r="G54">
        <f>'Main Monitor BOM'!D30</f>
        <v>80</v>
      </c>
      <c r="L54">
        <f>'Index Controller'!$D$23</f>
        <v>0</v>
      </c>
      <c r="M54">
        <f t="shared" si="0"/>
        <v>290</v>
      </c>
      <c r="N54" s="5">
        <v>200</v>
      </c>
      <c r="Q54">
        <v>2000</v>
      </c>
    </row>
    <row r="55" spans="1:19" x14ac:dyDescent="0.3">
      <c r="A55" t="str">
        <f>'Flow Control PCB 0404 BOM'!A27</f>
        <v>ES3J</v>
      </c>
      <c r="B55" t="str">
        <f>'Flow Control PCB 0404 BOM'!B27</f>
        <v>600V 3A</v>
      </c>
      <c r="C55" s="12">
        <v>43</v>
      </c>
      <c r="E55">
        <f>'Flow Control PCB 0404 BOM'!D27</f>
        <v>400</v>
      </c>
      <c r="F55">
        <f>'Hyd Drive 0200 BOM'!$D$26</f>
        <v>20</v>
      </c>
      <c r="G55">
        <f>'Main Monitor BOM'!D31</f>
        <v>60</v>
      </c>
      <c r="L55">
        <f>'Index Controller'!$D$24</f>
        <v>0</v>
      </c>
      <c r="M55">
        <f t="shared" si="0"/>
        <v>480</v>
      </c>
      <c r="N55" s="5">
        <v>300</v>
      </c>
      <c r="O55">
        <v>1000</v>
      </c>
    </row>
    <row r="56" spans="1:19" x14ac:dyDescent="0.3">
      <c r="A56" t="str">
        <f>'Flow Control PCB 0404 BOM'!A28</f>
        <v>SMCJ26A</v>
      </c>
      <c r="B56" t="str">
        <f>'Flow Control PCB 0404 BOM'!B28</f>
        <v>1500 W</v>
      </c>
      <c r="C56" s="12">
        <v>44</v>
      </c>
      <c r="E56">
        <f>'Flow Control PCB 0404 BOM'!D28</f>
        <v>400</v>
      </c>
      <c r="F56">
        <f>'Hyd Drive 0200 BOM'!$D$27</f>
        <v>20</v>
      </c>
      <c r="G56">
        <f>'Main Monitor BOM'!D32</f>
        <v>60</v>
      </c>
      <c r="L56">
        <f>'Index Controller'!$D$25</f>
        <v>0</v>
      </c>
      <c r="M56">
        <f t="shared" si="0"/>
        <v>480</v>
      </c>
      <c r="N56" s="5">
        <v>490</v>
      </c>
      <c r="O56">
        <v>600</v>
      </c>
    </row>
    <row r="57" spans="1:19" x14ac:dyDescent="0.3">
      <c r="A57" t="s">
        <v>543</v>
      </c>
      <c r="C57" s="12">
        <v>0</v>
      </c>
      <c r="L57">
        <f>'Index Controller'!$D$26</f>
        <v>0</v>
      </c>
      <c r="M57">
        <f t="shared" si="0"/>
        <v>0</v>
      </c>
      <c r="N57" s="5">
        <v>0</v>
      </c>
      <c r="O57">
        <v>20</v>
      </c>
    </row>
    <row r="59" spans="1:19" x14ac:dyDescent="0.3">
      <c r="A59" t="s">
        <v>348</v>
      </c>
      <c r="B59" t="s">
        <v>344</v>
      </c>
      <c r="C59" s="12">
        <v>0</v>
      </c>
      <c r="G59">
        <f>'Main Monitor BOM'!D34</f>
        <v>40</v>
      </c>
      <c r="M59">
        <f t="shared" si="0"/>
        <v>40</v>
      </c>
      <c r="N59" s="5">
        <v>18</v>
      </c>
      <c r="O59">
        <v>50</v>
      </c>
    </row>
    <row r="60" spans="1:19" x14ac:dyDescent="0.3">
      <c r="A60" t="s">
        <v>352</v>
      </c>
      <c r="B60" t="s">
        <v>74</v>
      </c>
      <c r="C60" s="12">
        <v>0</v>
      </c>
      <c r="G60">
        <f>'Main Monitor BOM'!D35</f>
        <v>80</v>
      </c>
      <c r="M60">
        <f t="shared" si="0"/>
        <v>80</v>
      </c>
      <c r="N60" s="5">
        <v>34</v>
      </c>
      <c r="O60">
        <v>60</v>
      </c>
    </row>
    <row r="61" spans="1:19" x14ac:dyDescent="0.3">
      <c r="A61" t="s">
        <v>355</v>
      </c>
      <c r="B61" t="s">
        <v>356</v>
      </c>
      <c r="C61" s="12">
        <v>0</v>
      </c>
      <c r="G61">
        <f>'Main Monitor BOM'!D36</f>
        <v>20</v>
      </c>
      <c r="M61">
        <f t="shared" si="0"/>
        <v>20</v>
      </c>
      <c r="N61" s="5">
        <v>5</v>
      </c>
      <c r="O61">
        <v>25</v>
      </c>
    </row>
    <row r="63" spans="1:19" x14ac:dyDescent="0.3">
      <c r="A63" t="s">
        <v>377</v>
      </c>
      <c r="B63" t="s">
        <v>611</v>
      </c>
      <c r="C63" s="12" t="s">
        <v>564</v>
      </c>
      <c r="G63">
        <f>'Main Monitor BOM'!$D$39</f>
        <v>100</v>
      </c>
      <c r="M63">
        <f t="shared" si="0"/>
        <v>100</v>
      </c>
      <c r="N63">
        <v>846</v>
      </c>
    </row>
    <row r="65" spans="1:16" x14ac:dyDescent="0.3">
      <c r="A65" t="str">
        <f>'Flow Control PCB 0404 BOM'!A30</f>
        <v>Led SMD0805 Green</v>
      </c>
      <c r="B65" t="str">
        <f>'Flow Control PCB 0404 BOM'!B30</f>
        <v>Green</v>
      </c>
      <c r="C65" s="12">
        <v>1</v>
      </c>
      <c r="D65" s="13">
        <v>2000</v>
      </c>
      <c r="E65">
        <f>'Flow Control PCB 0404 BOM'!D30</f>
        <v>800</v>
      </c>
      <c r="F65">
        <f>'Hyd Drive 0200 BOM'!D29</f>
        <v>20</v>
      </c>
      <c r="G65">
        <f>'Main Monitor BOM'!D41</f>
        <v>40</v>
      </c>
      <c r="L65">
        <f>'Index Controller'!$D$28</f>
        <v>0</v>
      </c>
      <c r="M65">
        <f t="shared" si="0"/>
        <v>860</v>
      </c>
      <c r="N65">
        <v>2500</v>
      </c>
    </row>
    <row r="66" spans="1:16" x14ac:dyDescent="0.3">
      <c r="A66" t="str">
        <f>'Flow Control PCB 0404 BOM'!A31</f>
        <v>Led SMD0805 Red</v>
      </c>
      <c r="B66" t="str">
        <f>'Flow Control PCB 0404 BOM'!B31</f>
        <v>Red</v>
      </c>
      <c r="C66" s="12">
        <v>2</v>
      </c>
      <c r="D66" s="13">
        <v>500</v>
      </c>
      <c r="E66">
        <f>'Flow Control PCB 0404 BOM'!D31</f>
        <v>600</v>
      </c>
      <c r="F66">
        <f>'Hyd Drive 0200 BOM'!D30</f>
        <v>30</v>
      </c>
      <c r="G66">
        <f>'Main Monitor BOM'!D42</f>
        <v>40</v>
      </c>
      <c r="L66">
        <f>'Index Controller'!$D$29</f>
        <v>0</v>
      </c>
      <c r="M66">
        <f t="shared" si="0"/>
        <v>670</v>
      </c>
      <c r="N66" s="8" t="s">
        <v>607</v>
      </c>
    </row>
    <row r="67" spans="1:16" x14ac:dyDescent="0.3">
      <c r="A67" t="str">
        <f>'Flow Control PCB 0404 BOM'!A32</f>
        <v>Led SMD0805 Yellow</v>
      </c>
      <c r="B67" t="str">
        <f>'Flow Control PCB 0404 BOM'!B32</f>
        <v>Yellow</v>
      </c>
      <c r="C67" s="12">
        <v>3</v>
      </c>
      <c r="D67" s="13">
        <v>3000</v>
      </c>
      <c r="E67">
        <f>'Flow Control PCB 0404 BOM'!D32</f>
        <v>400</v>
      </c>
      <c r="F67">
        <f>'Hyd Drive 0200 BOM'!D31</f>
        <v>10</v>
      </c>
      <c r="G67">
        <f>'Main Monitor BOM'!D43</f>
        <v>20</v>
      </c>
      <c r="L67">
        <f>'Index Controller'!$D$30</f>
        <v>0</v>
      </c>
      <c r="M67">
        <f t="shared" si="0"/>
        <v>430</v>
      </c>
      <c r="N67">
        <v>3000</v>
      </c>
    </row>
    <row r="68" spans="1:16" x14ac:dyDescent="0.3">
      <c r="A68" t="str">
        <f>'Flow Control PCB 0404 BOM'!A33</f>
        <v>LL4148-GS08</v>
      </c>
      <c r="B68" t="str">
        <f>'Flow Control PCB 0404 BOM'!B33</f>
        <v>100V 2A</v>
      </c>
      <c r="C68" s="12">
        <v>4</v>
      </c>
      <c r="D68" s="13">
        <v>3000</v>
      </c>
      <c r="E68">
        <f>'Flow Control PCB 0404 BOM'!D33</f>
        <v>400</v>
      </c>
      <c r="F68">
        <f>'Hyd Drive 0200 BOM'!D34</f>
        <v>10</v>
      </c>
      <c r="G68">
        <f>'Main Monitor BOM'!D44</f>
        <v>200</v>
      </c>
      <c r="L68">
        <f>'Index Controller'!$D$31</f>
        <v>0</v>
      </c>
      <c r="M68">
        <f t="shared" si="0"/>
        <v>610</v>
      </c>
      <c r="N68">
        <v>2600</v>
      </c>
    </row>
    <row r="69" spans="1:16" x14ac:dyDescent="0.3">
      <c r="A69" t="str">
        <f>'Flow Control PCB 0404 BOM'!A34</f>
        <v>BC807</v>
      </c>
      <c r="B69" t="str">
        <f>'Flow Control PCB 0404 BOM'!B34</f>
        <v>45V 500mA</v>
      </c>
      <c r="C69" s="12">
        <v>5</v>
      </c>
      <c r="D69" s="13">
        <v>2000</v>
      </c>
      <c r="E69">
        <f>'Flow Control PCB 0404 BOM'!D34</f>
        <v>400</v>
      </c>
      <c r="F69">
        <f>'Hyd Drive 0200 BOM'!D32</f>
        <v>20</v>
      </c>
      <c r="G69">
        <f>'Main Monitor BOM'!D45</f>
        <v>20</v>
      </c>
      <c r="M69">
        <f t="shared" si="0"/>
        <v>440</v>
      </c>
      <c r="N69" s="8" t="s">
        <v>608</v>
      </c>
    </row>
    <row r="70" spans="1:16" x14ac:dyDescent="0.3">
      <c r="A70" t="str">
        <f>'Flow Control PCB 0404 BOM'!A35</f>
        <v>BC817</v>
      </c>
      <c r="B70" t="str">
        <f>'Flow Control PCB 0404 BOM'!B35</f>
        <v>45V 500mA</v>
      </c>
      <c r="C70" s="12">
        <v>6</v>
      </c>
      <c r="D70" s="13">
        <v>2000</v>
      </c>
      <c r="E70">
        <f>'Flow Control PCB 0404 BOM'!D35</f>
        <v>200</v>
      </c>
      <c r="F70">
        <f>'Hyd Drive 0200 BOM'!D33</f>
        <v>10</v>
      </c>
      <c r="G70">
        <f>'Main Monitor BOM'!D46</f>
        <v>160</v>
      </c>
      <c r="L70">
        <f>'Index Controller'!$D$32</f>
        <v>0</v>
      </c>
      <c r="M70">
        <f t="shared" si="0"/>
        <v>370</v>
      </c>
      <c r="N70" s="8" t="s">
        <v>609</v>
      </c>
    </row>
    <row r="71" spans="1:16" x14ac:dyDescent="0.3">
      <c r="A71" t="s">
        <v>386</v>
      </c>
      <c r="B71" t="s">
        <v>387</v>
      </c>
      <c r="C71" s="12" t="s">
        <v>567</v>
      </c>
      <c r="G71">
        <f>'Main Monitor BOM'!$D$47</f>
        <v>40</v>
      </c>
      <c r="M71">
        <f t="shared" si="0"/>
        <v>40</v>
      </c>
      <c r="N71">
        <v>180</v>
      </c>
    </row>
    <row r="73" spans="1:16" x14ac:dyDescent="0.3">
      <c r="A73" t="s">
        <v>625</v>
      </c>
      <c r="N73">
        <v>600</v>
      </c>
    </row>
    <row r="74" spans="1:16" x14ac:dyDescent="0.3">
      <c r="A74" t="s">
        <v>624</v>
      </c>
      <c r="N74">
        <v>50</v>
      </c>
    </row>
    <row r="75" spans="1:16" x14ac:dyDescent="0.3">
      <c r="A75" t="str">
        <f>'Flow Control PCB 0404 BOM'!A37</f>
        <v>A5984GLPTR-T</v>
      </c>
      <c r="B75" t="str">
        <f>'Flow Control PCB 0404 BOM'!B37</f>
        <v>Step Driver</v>
      </c>
      <c r="C75" s="12">
        <v>10</v>
      </c>
      <c r="D75" s="13">
        <v>50</v>
      </c>
      <c r="E75">
        <f>'Flow Control PCB 0404 BOM'!D37</f>
        <v>200</v>
      </c>
      <c r="M75">
        <f t="shared" si="0"/>
        <v>200</v>
      </c>
      <c r="N75" s="5">
        <v>13</v>
      </c>
      <c r="P75">
        <v>250</v>
      </c>
    </row>
    <row r="76" spans="1:16" x14ac:dyDescent="0.3">
      <c r="A76" t="str">
        <f>'Flow Control PCB 0404 BOM'!A38</f>
        <v>INA180A3IDBVR</v>
      </c>
      <c r="B76" t="str">
        <f>'Flow Control PCB 0404 BOM'!B38</f>
        <v>260uA</v>
      </c>
      <c r="C76" s="12">
        <v>0.7</v>
      </c>
      <c r="D76" s="13">
        <v>100</v>
      </c>
      <c r="E76">
        <f>'Flow Control PCB 0404 BOM'!D38</f>
        <v>200</v>
      </c>
      <c r="F76">
        <f>'Hyd Drive 0200 BOM'!D36</f>
        <v>10</v>
      </c>
      <c r="M76">
        <f t="shared" si="0"/>
        <v>210</v>
      </c>
      <c r="N76" s="5">
        <v>6</v>
      </c>
      <c r="O76">
        <v>250</v>
      </c>
    </row>
    <row r="77" spans="1:16" x14ac:dyDescent="0.3">
      <c r="A77" t="str">
        <f>'Flow Control PCB 0404 BOM'!A39</f>
        <v>L5973D-HS</v>
      </c>
      <c r="B77" t="str">
        <f>'Flow Control PCB 0404 BOM'!B39</f>
        <v>35V 2A</v>
      </c>
      <c r="C77" s="12">
        <v>14</v>
      </c>
      <c r="D77" s="13">
        <v>50</v>
      </c>
      <c r="E77">
        <f>'Flow Control PCB 0404 BOM'!D39</f>
        <v>200</v>
      </c>
      <c r="F77">
        <f>'Hyd Drive 0200 BOM'!D37</f>
        <v>10</v>
      </c>
      <c r="G77">
        <f>'Main Monitor BOM'!D54</f>
        <v>40</v>
      </c>
      <c r="L77">
        <f>'Index Controller'!$D$34</f>
        <v>0</v>
      </c>
      <c r="M77">
        <f t="shared" si="0"/>
        <v>250</v>
      </c>
      <c r="N77">
        <v>300</v>
      </c>
    </row>
    <row r="78" spans="1:16" x14ac:dyDescent="0.3">
      <c r="A78" t="str">
        <f>'Flow Control PCB 0404 BOM'!A40</f>
        <v>MCP2551-I/SN</v>
      </c>
      <c r="B78" t="str">
        <f>'Flow Control PCB 0404 BOM'!B40</f>
        <v>1MBps</v>
      </c>
      <c r="C78" s="12" t="s">
        <v>649</v>
      </c>
      <c r="D78" s="13">
        <v>100</v>
      </c>
      <c r="E78">
        <f>'Flow Control PCB 0404 BOM'!D40</f>
        <v>200</v>
      </c>
      <c r="F78">
        <f>'Hyd Drive 0200 BOM'!D38</f>
        <v>10</v>
      </c>
      <c r="G78">
        <f>'Main Monitor BOM'!D55</f>
        <v>20</v>
      </c>
      <c r="M78">
        <f t="shared" si="0"/>
        <v>230</v>
      </c>
      <c r="N78">
        <v>500</v>
      </c>
    </row>
    <row r="79" spans="1:16" x14ac:dyDescent="0.3">
      <c r="A79" t="s">
        <v>539</v>
      </c>
      <c r="C79" s="12" t="s">
        <v>565</v>
      </c>
      <c r="L79">
        <f>'Index Controller'!$D$35</f>
        <v>0</v>
      </c>
      <c r="M79">
        <f t="shared" si="0"/>
        <v>0</v>
      </c>
      <c r="N79">
        <v>20</v>
      </c>
    </row>
    <row r="80" spans="1:16" x14ac:dyDescent="0.3">
      <c r="A80" t="str">
        <f>'Flow Control PCB 0404 BOM'!A41</f>
        <v>PIC18F26K80-I_SS</v>
      </c>
      <c r="B80" t="str">
        <f>'Flow Control PCB 0404 BOM'!B41</f>
        <v>8 bit PIC</v>
      </c>
      <c r="C80" s="12" t="s">
        <v>565</v>
      </c>
      <c r="E80">
        <f>'Flow Control PCB 0404 BOM'!D41</f>
        <v>200</v>
      </c>
      <c r="F80">
        <f>'Hyd Drive 0200 BOM'!D39</f>
        <v>10</v>
      </c>
      <c r="M80">
        <f t="shared" si="0"/>
        <v>210</v>
      </c>
      <c r="N80" s="5">
        <v>9</v>
      </c>
      <c r="O80">
        <v>220</v>
      </c>
    </row>
    <row r="81" spans="1:17" x14ac:dyDescent="0.3">
      <c r="A81" t="s">
        <v>401</v>
      </c>
      <c r="B81" t="s">
        <v>402</v>
      </c>
      <c r="C81" s="12">
        <v>0</v>
      </c>
      <c r="G81">
        <f>'Main Monitor BOM'!D49</f>
        <v>20</v>
      </c>
      <c r="M81">
        <f t="shared" si="0"/>
        <v>20</v>
      </c>
      <c r="N81" s="5">
        <v>0</v>
      </c>
      <c r="O81">
        <v>30</v>
      </c>
    </row>
    <row r="82" spans="1:17" x14ac:dyDescent="0.3">
      <c r="A82" t="s">
        <v>404</v>
      </c>
      <c r="B82" t="s">
        <v>405</v>
      </c>
      <c r="C82" s="12" t="s">
        <v>650</v>
      </c>
      <c r="G82">
        <f>'Main Monitor BOM'!D50</f>
        <v>160</v>
      </c>
      <c r="M82">
        <f t="shared" si="0"/>
        <v>160</v>
      </c>
      <c r="N82" s="5">
        <v>0</v>
      </c>
      <c r="P82">
        <v>168</v>
      </c>
    </row>
    <row r="83" spans="1:17" x14ac:dyDescent="0.3">
      <c r="A83" t="s">
        <v>409</v>
      </c>
      <c r="B83" t="s">
        <v>410</v>
      </c>
      <c r="C83" s="12">
        <v>0</v>
      </c>
      <c r="G83">
        <f>'Main Monitor BOM'!D51</f>
        <v>20</v>
      </c>
      <c r="M83">
        <f t="shared" ref="M83:M140" si="1">SUM(E83:L83)</f>
        <v>20</v>
      </c>
      <c r="N83" s="5">
        <v>2</v>
      </c>
      <c r="O83">
        <v>30</v>
      </c>
    </row>
    <row r="84" spans="1:17" x14ac:dyDescent="0.3">
      <c r="A84" t="s">
        <v>423</v>
      </c>
      <c r="B84" t="s">
        <v>424</v>
      </c>
      <c r="C84" s="12">
        <v>0</v>
      </c>
      <c r="G84">
        <f>'Main Monitor BOM'!D52</f>
        <v>20</v>
      </c>
      <c r="M84">
        <f t="shared" si="1"/>
        <v>20</v>
      </c>
      <c r="N84" s="5">
        <v>0</v>
      </c>
      <c r="P84">
        <v>20</v>
      </c>
    </row>
    <row r="85" spans="1:17" x14ac:dyDescent="0.3">
      <c r="A85" t="s">
        <v>414</v>
      </c>
      <c r="B85" t="s">
        <v>415</v>
      </c>
      <c r="C85" s="12">
        <v>0</v>
      </c>
      <c r="G85">
        <f>'Main Monitor BOM'!D53</f>
        <v>20</v>
      </c>
      <c r="M85">
        <f t="shared" si="1"/>
        <v>20</v>
      </c>
      <c r="N85" s="5">
        <v>0</v>
      </c>
      <c r="P85">
        <v>20</v>
      </c>
      <c r="Q85" t="s">
        <v>637</v>
      </c>
    </row>
    <row r="86" spans="1:17" x14ac:dyDescent="0.3">
      <c r="A86" t="s">
        <v>419</v>
      </c>
      <c r="B86" t="s">
        <v>420</v>
      </c>
      <c r="C86" s="12">
        <v>0</v>
      </c>
      <c r="G86">
        <f>'Main Monitor BOM'!$D$56</f>
        <v>20</v>
      </c>
      <c r="M86">
        <f t="shared" si="1"/>
        <v>20</v>
      </c>
      <c r="N86" s="5">
        <v>0</v>
      </c>
      <c r="P86">
        <v>20</v>
      </c>
    </row>
    <row r="87" spans="1:17" x14ac:dyDescent="0.3">
      <c r="A87" t="s">
        <v>427</v>
      </c>
      <c r="B87" t="s">
        <v>428</v>
      </c>
      <c r="C87" s="12" t="s">
        <v>566</v>
      </c>
      <c r="G87">
        <f>'Main Monitor BOM'!$D$58</f>
        <v>20</v>
      </c>
      <c r="M87">
        <f t="shared" si="1"/>
        <v>20</v>
      </c>
      <c r="N87" s="5">
        <v>8</v>
      </c>
      <c r="Q87">
        <v>12</v>
      </c>
    </row>
    <row r="89" spans="1:17" x14ac:dyDescent="0.3">
      <c r="A89" t="s">
        <v>262</v>
      </c>
      <c r="B89" t="s">
        <v>263</v>
      </c>
      <c r="C89" s="12" t="s">
        <v>566</v>
      </c>
      <c r="F89">
        <f>'Hyd Drive 0200 BOM'!$D$15</f>
        <v>10</v>
      </c>
      <c r="M89">
        <f t="shared" si="1"/>
        <v>10</v>
      </c>
      <c r="N89">
        <v>18</v>
      </c>
    </row>
    <row r="90" spans="1:17" x14ac:dyDescent="0.3">
      <c r="A90" t="s">
        <v>287</v>
      </c>
      <c r="B90" t="s">
        <v>288</v>
      </c>
      <c r="C90" s="12" t="s">
        <v>566</v>
      </c>
      <c r="F90">
        <f>'Hyd Drive 0200 BOM'!D41</f>
        <v>10</v>
      </c>
      <c r="M90">
        <f t="shared" si="1"/>
        <v>10</v>
      </c>
      <c r="N90" s="5">
        <v>7</v>
      </c>
      <c r="O90">
        <v>10</v>
      </c>
    </row>
    <row r="91" spans="1:17" x14ac:dyDescent="0.3">
      <c r="A91" t="s">
        <v>638</v>
      </c>
      <c r="B91" t="s">
        <v>612</v>
      </c>
      <c r="C91" s="12" t="s">
        <v>566</v>
      </c>
      <c r="F91">
        <f>'Hyd Drive 0200 BOM'!D42</f>
        <v>10</v>
      </c>
      <c r="M91">
        <f t="shared" si="1"/>
        <v>10</v>
      </c>
      <c r="N91" s="5">
        <v>8</v>
      </c>
      <c r="P91">
        <v>7</v>
      </c>
    </row>
    <row r="93" spans="1:17" x14ac:dyDescent="0.3">
      <c r="A93" t="str">
        <f>'Flow Control PCB 0404 BOM'!A44</f>
        <v>Ind 33uHz</v>
      </c>
      <c r="B93" t="str">
        <f>'Flow Control PCB 0404 BOM'!B44</f>
        <v>33 uHz</v>
      </c>
      <c r="C93" s="12" t="s">
        <v>566</v>
      </c>
      <c r="E93">
        <f>'Flow Control PCB 0404 BOM'!D44</f>
        <v>200</v>
      </c>
      <c r="F93">
        <f>'Hyd Drive 0200 BOM'!D44</f>
        <v>10</v>
      </c>
      <c r="G93">
        <f>'Main Monitor BOM'!$D$60</f>
        <v>40</v>
      </c>
      <c r="L93">
        <f>'Index Controller'!$D$42</f>
        <v>0</v>
      </c>
      <c r="M93">
        <f t="shared" si="1"/>
        <v>250</v>
      </c>
      <c r="N93" s="5">
        <v>180</v>
      </c>
      <c r="O93">
        <v>150</v>
      </c>
    </row>
    <row r="94" spans="1:17" x14ac:dyDescent="0.3">
      <c r="N94" s="5"/>
    </row>
    <row r="95" spans="1:17" x14ac:dyDescent="0.3">
      <c r="A95" t="s">
        <v>395</v>
      </c>
      <c r="B95" t="s">
        <v>396</v>
      </c>
      <c r="C95" s="12" t="s">
        <v>566</v>
      </c>
      <c r="G95">
        <f>'Main Monitor BOM'!$D$61</f>
        <v>20</v>
      </c>
      <c r="M95">
        <f t="shared" si="1"/>
        <v>20</v>
      </c>
      <c r="N95">
        <v>20</v>
      </c>
      <c r="O95">
        <v>10</v>
      </c>
    </row>
    <row r="96" spans="1:17" x14ac:dyDescent="0.3">
      <c r="A96" t="s">
        <v>678</v>
      </c>
    </row>
    <row r="97" spans="1:17" x14ac:dyDescent="0.3">
      <c r="A97" t="str">
        <f>'Flow Control PCB 0404 BOM'!A45</f>
        <v>12MHz</v>
      </c>
      <c r="B97" t="str">
        <f>'Flow Control PCB 0404 BOM'!B45</f>
        <v>12MHz</v>
      </c>
      <c r="C97" s="12" t="s">
        <v>566</v>
      </c>
      <c r="E97">
        <f>'Flow Control PCB 0404 BOM'!D45</f>
        <v>200</v>
      </c>
      <c r="F97">
        <f>'Hyd Drive 0200 BOM'!D45</f>
        <v>10</v>
      </c>
      <c r="G97">
        <f>'Main Monitor BOM'!D62</f>
        <v>20</v>
      </c>
      <c r="L97">
        <f>'Index Controller'!$D$43</f>
        <v>0</v>
      </c>
      <c r="M97">
        <f t="shared" si="1"/>
        <v>230</v>
      </c>
      <c r="N97" s="5">
        <v>120</v>
      </c>
      <c r="O97">
        <v>110</v>
      </c>
    </row>
    <row r="98" spans="1:17" x14ac:dyDescent="0.3">
      <c r="A98" t="str">
        <f>'Flow Control PCB 0404 BOM'!A46</f>
        <v>100uF 35v AD10</v>
      </c>
      <c r="B98" t="str">
        <f>'Flow Control PCB 0404 BOM'!B46</f>
        <v>100uF</v>
      </c>
      <c r="C98" s="12" t="s">
        <v>566</v>
      </c>
      <c r="E98">
        <f>'Flow Control PCB 0404 BOM'!D46</f>
        <v>400</v>
      </c>
      <c r="F98">
        <f>'Hyd Drive 0200 BOM'!D46</f>
        <v>10</v>
      </c>
      <c r="G98">
        <f>'Main Monitor BOM'!D63</f>
        <v>40</v>
      </c>
      <c r="L98">
        <f>'Index Controller'!D44</f>
        <v>0</v>
      </c>
      <c r="M98">
        <f t="shared" si="1"/>
        <v>450</v>
      </c>
      <c r="N98" s="5">
        <v>160</v>
      </c>
      <c r="O98">
        <v>500</v>
      </c>
    </row>
    <row r="99" spans="1:17" x14ac:dyDescent="0.3">
      <c r="A99" t="str">
        <f>'Flow Control PCB 0404 BOM'!A47</f>
        <v>470uF 25v AD10</v>
      </c>
      <c r="B99" t="str">
        <f>'Flow Control PCB 0404 BOM'!B47</f>
        <v>470uF</v>
      </c>
      <c r="C99" s="12" t="s">
        <v>566</v>
      </c>
      <c r="E99">
        <f>'Flow Control PCB 0404 BOM'!D47</f>
        <v>400</v>
      </c>
      <c r="F99">
        <f>'Hyd Drive 0200 BOM'!D47</f>
        <v>20</v>
      </c>
      <c r="G99">
        <f>'Main Monitor BOM'!D64</f>
        <v>40</v>
      </c>
      <c r="L99">
        <f>'Index Controller'!D45</f>
        <v>0</v>
      </c>
      <c r="M99">
        <f t="shared" si="1"/>
        <v>460</v>
      </c>
      <c r="N99" s="5">
        <v>160</v>
      </c>
      <c r="O99">
        <v>500</v>
      </c>
    </row>
    <row r="100" spans="1:17" x14ac:dyDescent="0.3">
      <c r="A100" t="s">
        <v>516</v>
      </c>
      <c r="B100" t="s">
        <v>119</v>
      </c>
      <c r="C100" s="12" t="s">
        <v>566</v>
      </c>
      <c r="L100">
        <f>'Index Controller'!$D$46</f>
        <v>0</v>
      </c>
      <c r="M100">
        <f t="shared" si="1"/>
        <v>0</v>
      </c>
      <c r="N100" s="5">
        <v>0</v>
      </c>
      <c r="O100">
        <v>5</v>
      </c>
    </row>
    <row r="101" spans="1:17" x14ac:dyDescent="0.3">
      <c r="A101" t="str">
        <f>'Flow Control PCB 0404 BOM'!A48</f>
        <v>DIP SW-3</v>
      </c>
      <c r="B101" t="str">
        <f>'Flow Control PCB 0404 BOM'!B48</f>
        <v>3 Dip Sw</v>
      </c>
      <c r="C101" s="12" t="s">
        <v>566</v>
      </c>
      <c r="E101">
        <f>'Flow Control PCB 0404 BOM'!D48</f>
        <v>200</v>
      </c>
      <c r="M101">
        <f t="shared" si="1"/>
        <v>200</v>
      </c>
      <c r="N101" s="5">
        <v>4</v>
      </c>
      <c r="O101">
        <v>200</v>
      </c>
    </row>
    <row r="103" spans="1:17" x14ac:dyDescent="0.3">
      <c r="A103" t="s">
        <v>362</v>
      </c>
      <c r="B103" t="s">
        <v>622</v>
      </c>
      <c r="C103" s="12" t="s">
        <v>566</v>
      </c>
      <c r="G103">
        <f>'Main Monitor BOM'!D66</f>
        <v>20</v>
      </c>
      <c r="M103">
        <f t="shared" si="1"/>
        <v>20</v>
      </c>
      <c r="N103" s="5">
        <v>1</v>
      </c>
      <c r="P103">
        <v>20</v>
      </c>
    </row>
    <row r="104" spans="1:17" x14ac:dyDescent="0.3">
      <c r="A104" t="s">
        <v>367</v>
      </c>
      <c r="B104" t="s">
        <v>368</v>
      </c>
      <c r="C104" s="12" t="s">
        <v>566</v>
      </c>
      <c r="G104">
        <f>'Main Monitor BOM'!D67</f>
        <v>20</v>
      </c>
      <c r="M104">
        <f t="shared" si="1"/>
        <v>20</v>
      </c>
      <c r="N104" s="5">
        <v>9</v>
      </c>
      <c r="P104">
        <v>12</v>
      </c>
      <c r="Q104" t="s">
        <v>639</v>
      </c>
    </row>
    <row r="105" spans="1:17" x14ac:dyDescent="0.3">
      <c r="A105" t="s">
        <v>432</v>
      </c>
      <c r="B105" t="s">
        <v>606</v>
      </c>
      <c r="C105" s="12" t="s">
        <v>566</v>
      </c>
      <c r="G105">
        <f>'Main Monitor BOM'!D68</f>
        <v>20</v>
      </c>
      <c r="M105">
        <f t="shared" si="1"/>
        <v>20</v>
      </c>
      <c r="N105" s="5">
        <v>5</v>
      </c>
      <c r="O105">
        <v>17</v>
      </c>
    </row>
    <row r="106" spans="1:17" x14ac:dyDescent="0.3">
      <c r="A106" t="s">
        <v>630</v>
      </c>
      <c r="M106">
        <v>20</v>
      </c>
      <c r="N106" s="5">
        <v>10</v>
      </c>
      <c r="O106">
        <v>10</v>
      </c>
    </row>
    <row r="107" spans="1:17" x14ac:dyDescent="0.3">
      <c r="A107" t="s">
        <v>631</v>
      </c>
      <c r="M107">
        <v>20</v>
      </c>
      <c r="N107" s="5">
        <v>10</v>
      </c>
      <c r="O107">
        <v>10</v>
      </c>
    </row>
    <row r="109" spans="1:17" x14ac:dyDescent="0.3">
      <c r="A109" t="s">
        <v>436</v>
      </c>
      <c r="B109" t="s">
        <v>437</v>
      </c>
      <c r="C109" s="12" t="s">
        <v>566</v>
      </c>
      <c r="G109">
        <f>'Main Monitor BOM'!D70</f>
        <v>20</v>
      </c>
      <c r="M109">
        <f t="shared" si="1"/>
        <v>20</v>
      </c>
      <c r="N109" s="5">
        <v>0</v>
      </c>
      <c r="P109">
        <v>20</v>
      </c>
    </row>
    <row r="110" spans="1:17" x14ac:dyDescent="0.3">
      <c r="A110" t="s">
        <v>441</v>
      </c>
      <c r="B110" t="s">
        <v>442</v>
      </c>
      <c r="C110" s="12" t="s">
        <v>566</v>
      </c>
      <c r="G110">
        <f>'Main Monitor BOM'!D71</f>
        <v>20</v>
      </c>
      <c r="M110">
        <f t="shared" si="1"/>
        <v>20</v>
      </c>
      <c r="N110" s="5">
        <v>5</v>
      </c>
      <c r="P110">
        <v>20</v>
      </c>
    </row>
    <row r="112" spans="1:17" x14ac:dyDescent="0.3">
      <c r="A112" t="str">
        <f>'Flow Control PCB 0404 BOM'!A59</f>
        <v>Ver Res 10K THW</v>
      </c>
      <c r="B112" t="str">
        <f>'Flow Control PCB 0404 BOM'!B59</f>
        <v>10K</v>
      </c>
      <c r="C112" s="12" t="s">
        <v>566</v>
      </c>
      <c r="E112">
        <v>0</v>
      </c>
      <c r="G112">
        <f>'Main Monitor BOM'!$D$73</f>
        <v>20</v>
      </c>
      <c r="M112">
        <f t="shared" si="1"/>
        <v>20</v>
      </c>
      <c r="N112" s="5">
        <v>0</v>
      </c>
      <c r="O112">
        <v>20</v>
      </c>
    </row>
    <row r="113" spans="1:17" x14ac:dyDescent="0.3">
      <c r="A113" t="s">
        <v>470</v>
      </c>
      <c r="B113" t="s">
        <v>605</v>
      </c>
      <c r="C113" s="12" t="s">
        <v>566</v>
      </c>
      <c r="G113">
        <f>'Main Monitor BOM'!$D$74</f>
        <v>40</v>
      </c>
      <c r="M113">
        <f t="shared" si="1"/>
        <v>40</v>
      </c>
      <c r="N113" s="5">
        <v>10</v>
      </c>
      <c r="P113">
        <v>30</v>
      </c>
      <c r="Q113" s="11" t="s">
        <v>640</v>
      </c>
    </row>
    <row r="114" spans="1:17" x14ac:dyDescent="0.3">
      <c r="A114" t="s">
        <v>550</v>
      </c>
      <c r="C114" s="12" t="s">
        <v>566</v>
      </c>
      <c r="L114">
        <f>'Index Controller'!D37</f>
        <v>0</v>
      </c>
      <c r="M114">
        <f t="shared" si="1"/>
        <v>0</v>
      </c>
      <c r="N114" s="5">
        <v>0</v>
      </c>
      <c r="O114">
        <v>2</v>
      </c>
    </row>
    <row r="115" spans="1:17" x14ac:dyDescent="0.3">
      <c r="A115" t="s">
        <v>552</v>
      </c>
      <c r="B115" t="s">
        <v>553</v>
      </c>
      <c r="C115" s="12" t="s">
        <v>566</v>
      </c>
      <c r="L115">
        <f>'Index Controller'!D38</f>
        <v>0</v>
      </c>
      <c r="M115">
        <f t="shared" si="1"/>
        <v>0</v>
      </c>
      <c r="N115" s="5">
        <v>0</v>
      </c>
      <c r="O115">
        <v>5</v>
      </c>
    </row>
    <row r="116" spans="1:17" x14ac:dyDescent="0.3">
      <c r="A116" t="s">
        <v>527</v>
      </c>
      <c r="B116" t="s">
        <v>528</v>
      </c>
      <c r="C116" s="12" t="s">
        <v>566</v>
      </c>
      <c r="L116">
        <f>'Index Controller'!D39</f>
        <v>0</v>
      </c>
      <c r="M116">
        <f t="shared" si="1"/>
        <v>0</v>
      </c>
      <c r="N116" s="5">
        <v>0</v>
      </c>
      <c r="O116">
        <v>15</v>
      </c>
    </row>
    <row r="117" spans="1:17" x14ac:dyDescent="0.3">
      <c r="A117" t="s">
        <v>532</v>
      </c>
      <c r="B117" t="s">
        <v>558</v>
      </c>
      <c r="C117" s="12" t="s">
        <v>566</v>
      </c>
      <c r="L117">
        <f>'Index Controller'!D40</f>
        <v>0</v>
      </c>
      <c r="M117">
        <f t="shared" si="1"/>
        <v>0</v>
      </c>
      <c r="N117" s="5">
        <v>0</v>
      </c>
      <c r="O117">
        <v>5</v>
      </c>
    </row>
    <row r="119" spans="1:17" x14ac:dyDescent="0.3">
      <c r="A119" t="s">
        <v>560</v>
      </c>
      <c r="B119" t="s">
        <v>26</v>
      </c>
      <c r="C119" s="12" t="s">
        <v>566</v>
      </c>
      <c r="L119">
        <f>'Index Controller'!$D$50</f>
        <v>0</v>
      </c>
      <c r="M119">
        <f>SUM(E119:L119)</f>
        <v>0</v>
      </c>
      <c r="N119">
        <v>120</v>
      </c>
    </row>
    <row r="120" spans="1:17" x14ac:dyDescent="0.3">
      <c r="A120" t="str">
        <f>'Flow Control PCB 0404 BOM'!A50</f>
        <v>3 Pin ST 3.8 35 deg</v>
      </c>
      <c r="B120" t="str">
        <f>'Flow Control PCB 0404 BOM'!B50</f>
        <v>3 Way</v>
      </c>
      <c r="C120" s="12" t="s">
        <v>566</v>
      </c>
      <c r="E120">
        <f>'Flow Control PCB 0404 BOM'!D50</f>
        <v>600</v>
      </c>
      <c r="F120">
        <f>'Hyd Drive 0200 BOM'!$D$51</f>
        <v>10</v>
      </c>
      <c r="M120">
        <f>SUM(E120:L120)</f>
        <v>610</v>
      </c>
      <c r="N120">
        <v>600</v>
      </c>
    </row>
    <row r="121" spans="1:17" x14ac:dyDescent="0.3">
      <c r="A121" t="str">
        <f>'Flow Control PCB 0404 BOM'!A51</f>
        <v>4 Pin ST 3.8 35 deg</v>
      </c>
      <c r="B121" t="str">
        <f>'Flow Control PCB 0404 BOM'!B50</f>
        <v>3 Way</v>
      </c>
      <c r="C121" s="12" t="s">
        <v>566</v>
      </c>
      <c r="E121">
        <f>'Flow Control PCB 0404 BOM'!D51</f>
        <v>200</v>
      </c>
      <c r="L121">
        <f>'Index Controller'!$D$51</f>
        <v>0</v>
      </c>
      <c r="M121">
        <f>SUM(E121:L121)</f>
        <v>200</v>
      </c>
      <c r="N121">
        <v>1000</v>
      </c>
    </row>
    <row r="122" spans="1:17" x14ac:dyDescent="0.3">
      <c r="A122" t="s">
        <v>445</v>
      </c>
      <c r="B122" t="s">
        <v>446</v>
      </c>
      <c r="C122" s="12" t="s">
        <v>566</v>
      </c>
      <c r="G122">
        <f>'Main Monitor BOM'!$D$76</f>
        <v>20</v>
      </c>
      <c r="L122">
        <f>'Index Controller'!$D$48</f>
        <v>0</v>
      </c>
      <c r="M122">
        <f t="shared" si="1"/>
        <v>20</v>
      </c>
      <c r="N122">
        <v>650</v>
      </c>
    </row>
    <row r="123" spans="1:17" x14ac:dyDescent="0.3">
      <c r="A123" t="s">
        <v>450</v>
      </c>
      <c r="B123" t="s">
        <v>451</v>
      </c>
      <c r="C123" s="12" t="s">
        <v>566</v>
      </c>
      <c r="G123">
        <f>'Main Monitor BOM'!$D$77</f>
        <v>40</v>
      </c>
      <c r="L123">
        <f>'Index Controller'!$D$52</f>
        <v>0</v>
      </c>
      <c r="M123">
        <f>SUM(E123:L123)</f>
        <v>40</v>
      </c>
      <c r="N123" t="s">
        <v>627</v>
      </c>
    </row>
    <row r="124" spans="1:17" x14ac:dyDescent="0.3">
      <c r="A124" t="s">
        <v>491</v>
      </c>
      <c r="B124" t="s">
        <v>559</v>
      </c>
      <c r="C124" s="12" t="s">
        <v>566</v>
      </c>
      <c r="L124">
        <f>'Index Controller'!$D$49</f>
        <v>0</v>
      </c>
      <c r="M124">
        <f>SUM(E124:L124)</f>
        <v>0</v>
      </c>
      <c r="N124" s="10">
        <v>15</v>
      </c>
    </row>
    <row r="125" spans="1:17" x14ac:dyDescent="0.3">
      <c r="A125" t="s">
        <v>247</v>
      </c>
      <c r="B125" t="s">
        <v>248</v>
      </c>
      <c r="C125" s="12" t="s">
        <v>566</v>
      </c>
      <c r="F125">
        <f>'Hyd Drive 0200 BOM'!$D$50</f>
        <v>10</v>
      </c>
      <c r="M125">
        <f t="shared" si="1"/>
        <v>10</v>
      </c>
      <c r="N125">
        <v>860</v>
      </c>
    </row>
    <row r="126" spans="1:17" x14ac:dyDescent="0.3">
      <c r="A126" t="str">
        <f>'Flow Control PCB 0404 BOM'!A52</f>
        <v>4 Pin ST 5 35 deg</v>
      </c>
      <c r="B126" t="str">
        <f>'Flow Control PCB 0404 BOM'!B52</f>
        <v>4 Way</v>
      </c>
      <c r="C126" s="12" t="s">
        <v>566</v>
      </c>
      <c r="E126">
        <f>'Flow Control PCB 0404 BOM'!D52</f>
        <v>400</v>
      </c>
      <c r="F126">
        <f>'Hyd Drive 0200 BOM'!$D$52</f>
        <v>20</v>
      </c>
      <c r="M126">
        <f t="shared" si="1"/>
        <v>420</v>
      </c>
      <c r="N126" t="s">
        <v>627</v>
      </c>
    </row>
    <row r="127" spans="1:17" x14ac:dyDescent="0.3">
      <c r="A127" t="s">
        <v>454</v>
      </c>
      <c r="B127" t="s">
        <v>248</v>
      </c>
      <c r="C127" s="12" t="s">
        <v>566</v>
      </c>
      <c r="G127">
        <f>'Main Monitor BOM'!D78</f>
        <v>40</v>
      </c>
      <c r="M127">
        <f t="shared" si="1"/>
        <v>40</v>
      </c>
      <c r="N127">
        <v>50</v>
      </c>
      <c r="P127">
        <v>100</v>
      </c>
      <c r="Q127" t="s">
        <v>641</v>
      </c>
    </row>
    <row r="128" spans="1:17" x14ac:dyDescent="0.3">
      <c r="A128" t="s">
        <v>457</v>
      </c>
      <c r="B128" t="s">
        <v>41</v>
      </c>
      <c r="C128" s="12" t="s">
        <v>566</v>
      </c>
      <c r="G128">
        <f>'Main Monitor BOM'!D79</f>
        <v>40</v>
      </c>
      <c r="M128">
        <f t="shared" si="1"/>
        <v>40</v>
      </c>
      <c r="N128" s="5">
        <v>22</v>
      </c>
      <c r="P128">
        <v>100</v>
      </c>
      <c r="Q128" t="s">
        <v>642</v>
      </c>
    </row>
    <row r="129" spans="1:15" x14ac:dyDescent="0.3">
      <c r="A129" t="s">
        <v>466</v>
      </c>
      <c r="B129" t="s">
        <v>467</v>
      </c>
      <c r="C129" s="12" t="s">
        <v>566</v>
      </c>
      <c r="G129">
        <f>'Main Monitor BOM'!$D$80</f>
        <v>20</v>
      </c>
      <c r="M129">
        <f t="shared" si="1"/>
        <v>20</v>
      </c>
      <c r="N129">
        <v>22</v>
      </c>
    </row>
    <row r="130" spans="1:15" x14ac:dyDescent="0.3">
      <c r="A130" t="str">
        <f>'Flow Control PCB 0404 BOM'!A53</f>
        <v>CONN_SIL_2</v>
      </c>
      <c r="B130" t="str">
        <f>'Flow Control PCB 0404 BOM'!B53</f>
        <v>20 Sil</v>
      </c>
      <c r="C130" s="12" t="s">
        <v>566</v>
      </c>
      <c r="E130">
        <f>'Flow Control PCB 0404 BOM'!D53</f>
        <v>400</v>
      </c>
      <c r="F130">
        <f>'Hyd Drive 0200 BOM'!$D$53</f>
        <v>20</v>
      </c>
      <c r="M130">
        <f t="shared" si="1"/>
        <v>420</v>
      </c>
      <c r="N130">
        <v>1200</v>
      </c>
    </row>
    <row r="131" spans="1:15" x14ac:dyDescent="0.3">
      <c r="A131" t="str">
        <f>'Flow Control PCB 0404 BOM'!A58</f>
        <v>CONN_SIL_3</v>
      </c>
      <c r="B131" t="str">
        <f>'Flow Control PCB 0404 BOM'!B58</f>
        <v>Sil 20</v>
      </c>
      <c r="C131" s="12" t="s">
        <v>566</v>
      </c>
      <c r="E131">
        <f>'Flow Control PCB 0404 BOM'!D58</f>
        <v>0</v>
      </c>
      <c r="M131">
        <f t="shared" si="1"/>
        <v>0</v>
      </c>
    </row>
    <row r="132" spans="1:15" x14ac:dyDescent="0.3">
      <c r="A132" t="str">
        <f>'Flow Control PCB 0404 BOM'!A54</f>
        <v>CONN_SIL_6</v>
      </c>
      <c r="B132" t="str">
        <f>'Flow Control PCB 0404 BOM'!B54</f>
        <v>20 Sil</v>
      </c>
      <c r="C132" s="12" t="s">
        <v>566</v>
      </c>
      <c r="E132">
        <f>'Flow Control PCB 0404 BOM'!D54</f>
        <v>200</v>
      </c>
      <c r="F132">
        <f>'Hyd Drive 0200 BOM'!D54</f>
        <v>10</v>
      </c>
      <c r="G132">
        <f>'Main Monitor BOM'!D81</f>
        <v>20</v>
      </c>
      <c r="L132">
        <f>'Index Controller'!$D$53</f>
        <v>0</v>
      </c>
      <c r="M132">
        <f t="shared" si="1"/>
        <v>230</v>
      </c>
      <c r="N132" t="s">
        <v>633</v>
      </c>
    </row>
    <row r="133" spans="1:15" x14ac:dyDescent="0.3">
      <c r="A133" t="str">
        <f>'Flow Control PCB 0404 BOM'!A55</f>
        <v>CONN_SIL_7</v>
      </c>
      <c r="B133" t="str">
        <f>'Flow Control PCB 0404 BOM'!B55</f>
        <v>20 Sil</v>
      </c>
      <c r="C133" s="12" t="s">
        <v>566</v>
      </c>
      <c r="E133">
        <f>'Flow Control PCB 0404 BOM'!D55</f>
        <v>200</v>
      </c>
      <c r="F133">
        <f>'Hyd Drive 0200 BOM'!D55</f>
        <v>10</v>
      </c>
      <c r="G133">
        <f>'Main Monitor BOM'!D82</f>
        <v>20</v>
      </c>
      <c r="M133">
        <f t="shared" si="1"/>
        <v>230</v>
      </c>
      <c r="N133" t="s">
        <v>633</v>
      </c>
    </row>
    <row r="134" spans="1:15" x14ac:dyDescent="0.3">
      <c r="A134" t="s">
        <v>520</v>
      </c>
      <c r="C134" s="12" t="s">
        <v>566</v>
      </c>
      <c r="L134">
        <f>'Index Controller'!$D$54</f>
        <v>0</v>
      </c>
      <c r="M134">
        <f t="shared" si="1"/>
        <v>0</v>
      </c>
      <c r="N134" t="s">
        <v>636</v>
      </c>
    </row>
    <row r="135" spans="1:15" x14ac:dyDescent="0.3">
      <c r="A135" t="s">
        <v>460</v>
      </c>
      <c r="B135" t="s">
        <v>461</v>
      </c>
      <c r="C135" s="12" t="s">
        <v>566</v>
      </c>
      <c r="G135">
        <f>'Main Monitor BOM'!$D$83</f>
        <v>20</v>
      </c>
      <c r="M135">
        <f t="shared" si="1"/>
        <v>20</v>
      </c>
      <c r="N135" s="5">
        <v>5</v>
      </c>
      <c r="O135">
        <v>10</v>
      </c>
    </row>
    <row r="136" spans="1:15" x14ac:dyDescent="0.3">
      <c r="A136" t="s">
        <v>523</v>
      </c>
      <c r="C136" s="12" t="s">
        <v>566</v>
      </c>
      <c r="L136">
        <f>'Index Controller'!$D$55</f>
        <v>0</v>
      </c>
      <c r="M136">
        <f t="shared" si="1"/>
        <v>0</v>
      </c>
      <c r="N136" s="5">
        <v>0</v>
      </c>
      <c r="O136">
        <v>5</v>
      </c>
    </row>
    <row r="137" spans="1:15" x14ac:dyDescent="0.3">
      <c r="A137" t="s">
        <v>632</v>
      </c>
      <c r="B137" t="s">
        <v>248</v>
      </c>
      <c r="M137">
        <v>40</v>
      </c>
      <c r="N137" s="6">
        <v>100</v>
      </c>
    </row>
    <row r="139" spans="1:15" x14ac:dyDescent="0.3">
      <c r="A139" t="str">
        <f>'Flow Control PCB 0404 BOM'!A56</f>
        <v>FUSE HOLDER ATO</v>
      </c>
      <c r="B139" t="str">
        <f>'Flow Control PCB 0404 BOM'!B56</f>
        <v>15A</v>
      </c>
      <c r="C139" s="12" t="s">
        <v>566</v>
      </c>
      <c r="E139">
        <f>'Flow Control PCB 0404 BOM'!D56</f>
        <v>400</v>
      </c>
      <c r="F139">
        <f>'Hyd Drive 0200 BOM'!$D$57</f>
        <v>20</v>
      </c>
      <c r="L139">
        <f>'Index Controller'!$D$57</f>
        <v>0</v>
      </c>
      <c r="M139">
        <f t="shared" si="1"/>
        <v>420</v>
      </c>
      <c r="N139" s="5">
        <v>350</v>
      </c>
      <c r="O139">
        <v>50</v>
      </c>
    </row>
    <row r="140" spans="1:15" x14ac:dyDescent="0.3">
      <c r="A140" t="s">
        <v>278</v>
      </c>
      <c r="B140" t="s">
        <v>279</v>
      </c>
      <c r="C140" s="12" t="s">
        <v>566</v>
      </c>
      <c r="G140">
        <f>'Main Monitor BOM'!$D$84</f>
        <v>20</v>
      </c>
      <c r="M140">
        <f t="shared" si="1"/>
        <v>20</v>
      </c>
      <c r="N140">
        <v>30</v>
      </c>
    </row>
    <row r="142" spans="1:15" x14ac:dyDescent="0.3">
      <c r="A142" t="s">
        <v>613</v>
      </c>
      <c r="M142">
        <v>235</v>
      </c>
      <c r="N142" s="5">
        <v>100</v>
      </c>
      <c r="O142">
        <v>150</v>
      </c>
    </row>
    <row r="143" spans="1:15" x14ac:dyDescent="0.3">
      <c r="A143" t="s">
        <v>643</v>
      </c>
    </row>
    <row r="145" spans="1:17" x14ac:dyDescent="0.3">
      <c r="A145" t="s">
        <v>634</v>
      </c>
      <c r="M145">
        <v>20</v>
      </c>
      <c r="N145" t="s">
        <v>635</v>
      </c>
    </row>
    <row r="146" spans="1:17" x14ac:dyDescent="0.3">
      <c r="A146" t="s">
        <v>614</v>
      </c>
      <c r="M146">
        <v>200</v>
      </c>
      <c r="N146" s="5">
        <v>137</v>
      </c>
      <c r="Q146">
        <v>100</v>
      </c>
    </row>
    <row r="147" spans="1:17" x14ac:dyDescent="0.3">
      <c r="A147" t="s">
        <v>615</v>
      </c>
      <c r="M147">
        <v>20</v>
      </c>
      <c r="N147">
        <v>21</v>
      </c>
    </row>
    <row r="148" spans="1:17" x14ac:dyDescent="0.3">
      <c r="A148" t="s">
        <v>628</v>
      </c>
      <c r="M148">
        <v>20</v>
      </c>
      <c r="N148">
        <v>22</v>
      </c>
    </row>
    <row r="149" spans="1:17" x14ac:dyDescent="0.3">
      <c r="A149" t="s">
        <v>617</v>
      </c>
      <c r="M149">
        <v>220</v>
      </c>
      <c r="N149" s="5">
        <v>135</v>
      </c>
      <c r="Q149">
        <v>100</v>
      </c>
    </row>
    <row r="150" spans="1:17" x14ac:dyDescent="0.3">
      <c r="A150" t="s">
        <v>616</v>
      </c>
      <c r="M150">
        <v>20</v>
      </c>
      <c r="N150" s="5">
        <v>7</v>
      </c>
      <c r="Q150">
        <v>30</v>
      </c>
    </row>
    <row r="151" spans="1:17" x14ac:dyDescent="0.3">
      <c r="A151" t="s">
        <v>629</v>
      </c>
      <c r="M151">
        <v>200</v>
      </c>
      <c r="N151" s="6">
        <v>433</v>
      </c>
    </row>
    <row r="153" spans="1:17" x14ac:dyDescent="0.3">
      <c r="A153" t="s">
        <v>620</v>
      </c>
      <c r="M153">
        <v>10</v>
      </c>
      <c r="N153" t="s">
        <v>626</v>
      </c>
    </row>
    <row r="154" spans="1:17" x14ac:dyDescent="0.3">
      <c r="A154" t="s">
        <v>621</v>
      </c>
      <c r="M154">
        <v>10</v>
      </c>
      <c r="N154" t="s">
        <v>626</v>
      </c>
    </row>
    <row r="156" spans="1:17" x14ac:dyDescent="0.3">
      <c r="A156" t="s">
        <v>619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pane ySplit="2" topLeftCell="A3" activePane="bottomLeft" state="frozen"/>
      <selection pane="bottomLeft" activeCell="J45" sqref="J45"/>
    </sheetView>
  </sheetViews>
  <sheetFormatPr defaultRowHeight="14.4" x14ac:dyDescent="0.3"/>
  <cols>
    <col min="1" max="1" width="18.77734375" customWidth="1"/>
    <col min="2" max="2" width="10.88671875" customWidth="1"/>
    <col min="3" max="3" width="6.44140625" customWidth="1"/>
    <col min="4" max="4" width="9.21875" customWidth="1"/>
    <col min="5" max="5" width="4.109375" customWidth="1"/>
    <col min="6" max="6" width="20.33203125" customWidth="1"/>
    <col min="8" max="8" width="9.109375" customWidth="1"/>
    <col min="9" max="9" width="10.77734375" customWidth="1"/>
    <col min="10" max="10" width="8.5546875" customWidth="1"/>
    <col min="11" max="11" width="9.33203125" customWidth="1"/>
  </cols>
  <sheetData>
    <row r="1" spans="1:11" x14ac:dyDescent="0.3">
      <c r="A1" t="s">
        <v>240</v>
      </c>
      <c r="B1">
        <v>200</v>
      </c>
    </row>
    <row r="2" spans="1:11" ht="28.8" x14ac:dyDescent="0.3">
      <c r="A2" t="s">
        <v>0</v>
      </c>
      <c r="B2" t="s">
        <v>1</v>
      </c>
      <c r="C2" s="4" t="s">
        <v>241</v>
      </c>
      <c r="D2" s="4" t="s">
        <v>242</v>
      </c>
      <c r="E2" s="4"/>
      <c r="F2" t="s">
        <v>6</v>
      </c>
      <c r="G2" t="s">
        <v>7</v>
      </c>
      <c r="H2" t="s">
        <v>5</v>
      </c>
      <c r="I2" t="s">
        <v>2</v>
      </c>
      <c r="J2" t="s">
        <v>3</v>
      </c>
      <c r="K2" t="s">
        <v>4</v>
      </c>
    </row>
    <row r="3" spans="1:11" x14ac:dyDescent="0.3">
      <c r="A3" t="s">
        <v>243</v>
      </c>
      <c r="B3" t="s">
        <v>92</v>
      </c>
      <c r="C3">
        <v>1</v>
      </c>
      <c r="D3">
        <f>B1*C3</f>
        <v>200</v>
      </c>
      <c r="F3" t="s">
        <v>94</v>
      </c>
      <c r="H3" s="1">
        <v>37</v>
      </c>
      <c r="I3" t="s">
        <v>93</v>
      </c>
      <c r="K3">
        <v>0</v>
      </c>
    </row>
    <row r="4" spans="1:11" x14ac:dyDescent="0.3">
      <c r="A4" t="s">
        <v>647</v>
      </c>
      <c r="B4" t="s">
        <v>8</v>
      </c>
      <c r="C4">
        <v>2</v>
      </c>
      <c r="D4">
        <f>B1*C4</f>
        <v>400</v>
      </c>
      <c r="F4" t="s">
        <v>12</v>
      </c>
      <c r="H4" t="s">
        <v>11</v>
      </c>
      <c r="I4" t="s">
        <v>9</v>
      </c>
      <c r="J4" t="s">
        <v>10</v>
      </c>
      <c r="K4">
        <v>3.49</v>
      </c>
    </row>
    <row r="5" spans="1:11" x14ac:dyDescent="0.3">
      <c r="A5" t="s">
        <v>673</v>
      </c>
      <c r="B5" t="s">
        <v>674</v>
      </c>
      <c r="C5">
        <v>2</v>
      </c>
      <c r="D5">
        <f>B1*C5</f>
        <v>400</v>
      </c>
      <c r="F5" t="s">
        <v>675</v>
      </c>
      <c r="I5" t="s">
        <v>9</v>
      </c>
    </row>
    <row r="6" spans="1:11" x14ac:dyDescent="0.3">
      <c r="A6" t="s">
        <v>651</v>
      </c>
      <c r="B6" t="s">
        <v>99</v>
      </c>
      <c r="C6">
        <v>4</v>
      </c>
      <c r="D6">
        <f>B1*C6</f>
        <v>800</v>
      </c>
      <c r="F6" t="s">
        <v>102</v>
      </c>
      <c r="H6" t="s">
        <v>101</v>
      </c>
      <c r="I6" t="s">
        <v>9</v>
      </c>
      <c r="J6" t="s">
        <v>100</v>
      </c>
      <c r="K6">
        <v>440</v>
      </c>
    </row>
    <row r="7" spans="1:11" x14ac:dyDescent="0.3">
      <c r="A7" t="s">
        <v>653</v>
      </c>
      <c r="B7" t="s">
        <v>115</v>
      </c>
      <c r="C7">
        <v>9</v>
      </c>
      <c r="D7">
        <f>B1*C7</f>
        <v>1800</v>
      </c>
      <c r="F7" t="s">
        <v>117</v>
      </c>
      <c r="H7" t="s">
        <v>116</v>
      </c>
      <c r="I7" t="s">
        <v>9</v>
      </c>
      <c r="J7">
        <v>2132222</v>
      </c>
      <c r="K7">
        <v>1.107</v>
      </c>
    </row>
    <row r="8" spans="1:11" x14ac:dyDescent="0.3">
      <c r="A8" t="s">
        <v>654</v>
      </c>
      <c r="B8" t="s">
        <v>14</v>
      </c>
      <c r="C8">
        <v>16</v>
      </c>
      <c r="D8">
        <f>B1*C8</f>
        <v>3200</v>
      </c>
      <c r="F8" t="s">
        <v>16</v>
      </c>
      <c r="H8" t="s">
        <v>15</v>
      </c>
      <c r="I8" t="s">
        <v>9</v>
      </c>
      <c r="J8">
        <v>2132266</v>
      </c>
      <c r="K8">
        <v>1.984</v>
      </c>
    </row>
    <row r="9" spans="1:11" x14ac:dyDescent="0.3">
      <c r="A9" t="s">
        <v>655</v>
      </c>
      <c r="B9" t="s">
        <v>17</v>
      </c>
      <c r="C9">
        <v>2</v>
      </c>
      <c r="D9">
        <f>B1*C9</f>
        <v>400</v>
      </c>
      <c r="F9" t="s">
        <v>20</v>
      </c>
      <c r="H9" t="s">
        <v>19</v>
      </c>
      <c r="I9" t="s">
        <v>9</v>
      </c>
      <c r="J9" t="s">
        <v>18</v>
      </c>
      <c r="K9">
        <v>230.68</v>
      </c>
    </row>
    <row r="10" spans="1:11" x14ac:dyDescent="0.3">
      <c r="A10" t="s">
        <v>656</v>
      </c>
      <c r="B10" t="s">
        <v>22</v>
      </c>
      <c r="C10">
        <v>3</v>
      </c>
      <c r="D10">
        <f>B1*C10</f>
        <v>600</v>
      </c>
      <c r="F10" t="s">
        <v>24</v>
      </c>
      <c r="H10" t="s">
        <v>23</v>
      </c>
      <c r="I10" t="s">
        <v>9</v>
      </c>
      <c r="J10">
        <v>2132317</v>
      </c>
      <c r="K10">
        <v>0.35099999999999998</v>
      </c>
    </row>
    <row r="11" spans="1:11" x14ac:dyDescent="0.3">
      <c r="A11" t="s">
        <v>657</v>
      </c>
      <c r="B11" t="s">
        <v>31</v>
      </c>
      <c r="C11">
        <v>1</v>
      </c>
      <c r="D11">
        <f>B1*C11</f>
        <v>200</v>
      </c>
      <c r="F11" t="s">
        <v>32</v>
      </c>
      <c r="H11" s="1">
        <v>54</v>
      </c>
      <c r="I11" t="s">
        <v>9</v>
      </c>
      <c r="J11">
        <v>2132339</v>
      </c>
      <c r="K11">
        <v>0.28399999999999997</v>
      </c>
    </row>
    <row r="12" spans="1:11" x14ac:dyDescent="0.3">
      <c r="A12" t="s">
        <v>658</v>
      </c>
      <c r="B12" t="s">
        <v>33</v>
      </c>
      <c r="C12">
        <v>1</v>
      </c>
      <c r="D12">
        <f>B1*C12</f>
        <v>200</v>
      </c>
      <c r="F12" t="s">
        <v>35</v>
      </c>
      <c r="H12" s="1">
        <v>48</v>
      </c>
      <c r="I12" t="s">
        <v>9</v>
      </c>
      <c r="J12" t="s">
        <v>34</v>
      </c>
      <c r="K12">
        <v>100.89</v>
      </c>
    </row>
    <row r="13" spans="1:11" x14ac:dyDescent="0.3">
      <c r="A13" t="s">
        <v>659</v>
      </c>
      <c r="B13" t="s">
        <v>47</v>
      </c>
      <c r="C13">
        <v>2</v>
      </c>
      <c r="D13">
        <f>B1*C13</f>
        <v>400</v>
      </c>
      <c r="F13" t="s">
        <v>49</v>
      </c>
      <c r="H13" t="s">
        <v>48</v>
      </c>
      <c r="I13" t="s">
        <v>9</v>
      </c>
      <c r="J13">
        <v>2132367</v>
      </c>
      <c r="K13">
        <v>0.23400000000000001</v>
      </c>
    </row>
    <row r="14" spans="1:11" x14ac:dyDescent="0.3">
      <c r="A14" t="s">
        <v>660</v>
      </c>
      <c r="B14" t="s">
        <v>51</v>
      </c>
      <c r="C14">
        <v>2</v>
      </c>
      <c r="D14">
        <f>B1*C14</f>
        <v>400</v>
      </c>
      <c r="F14" t="s">
        <v>54</v>
      </c>
      <c r="H14" t="s">
        <v>53</v>
      </c>
      <c r="I14" t="s">
        <v>9</v>
      </c>
      <c r="J14" t="s">
        <v>52</v>
      </c>
      <c r="K14">
        <v>183.44</v>
      </c>
    </row>
    <row r="15" spans="1:11" x14ac:dyDescent="0.3">
      <c r="A15" t="s">
        <v>661</v>
      </c>
      <c r="B15" t="s">
        <v>55</v>
      </c>
      <c r="C15">
        <v>1</v>
      </c>
      <c r="D15">
        <f>B1*C15</f>
        <v>200</v>
      </c>
      <c r="F15" t="s">
        <v>57</v>
      </c>
      <c r="H15" s="1">
        <v>26</v>
      </c>
      <c r="I15" t="s">
        <v>9</v>
      </c>
      <c r="J15" t="s">
        <v>56</v>
      </c>
      <c r="K15">
        <v>6.5000000000000002E-2</v>
      </c>
    </row>
    <row r="16" spans="1:11" x14ac:dyDescent="0.3">
      <c r="A16" t="s">
        <v>662</v>
      </c>
      <c r="B16" t="s">
        <v>59</v>
      </c>
      <c r="C16">
        <v>12</v>
      </c>
      <c r="D16">
        <f>B1*C16</f>
        <v>2400</v>
      </c>
      <c r="F16" t="s">
        <v>62</v>
      </c>
      <c r="H16" t="s">
        <v>61</v>
      </c>
      <c r="I16" t="s">
        <v>9</v>
      </c>
      <c r="J16" t="s">
        <v>60</v>
      </c>
      <c r="K16">
        <v>787.54</v>
      </c>
    </row>
    <row r="18" spans="1:11" x14ac:dyDescent="0.3">
      <c r="A18" t="s">
        <v>663</v>
      </c>
      <c r="B18" t="s">
        <v>88</v>
      </c>
      <c r="C18">
        <v>2</v>
      </c>
      <c r="D18">
        <f>B1*C18</f>
        <v>400</v>
      </c>
      <c r="F18" t="s">
        <v>91</v>
      </c>
      <c r="H18" t="s">
        <v>90</v>
      </c>
      <c r="I18" t="s">
        <v>64</v>
      </c>
      <c r="J18" t="s">
        <v>89</v>
      </c>
      <c r="K18">
        <v>839.68</v>
      </c>
    </row>
    <row r="19" spans="1:11" x14ac:dyDescent="0.3">
      <c r="A19" t="s">
        <v>664</v>
      </c>
      <c r="B19" t="s">
        <v>111</v>
      </c>
      <c r="C19">
        <v>1</v>
      </c>
      <c r="D19">
        <f>B1*C19</f>
        <v>200</v>
      </c>
      <c r="F19" t="s">
        <v>114</v>
      </c>
      <c r="H19" t="s">
        <v>113</v>
      </c>
      <c r="I19" t="s">
        <v>64</v>
      </c>
      <c r="J19" t="s">
        <v>112</v>
      </c>
      <c r="K19">
        <v>163.55000000000001</v>
      </c>
    </row>
    <row r="20" spans="1:11" x14ac:dyDescent="0.3">
      <c r="A20" t="s">
        <v>665</v>
      </c>
      <c r="B20" t="s">
        <v>63</v>
      </c>
      <c r="C20">
        <v>4</v>
      </c>
      <c r="D20">
        <f>B1*C20</f>
        <v>800</v>
      </c>
      <c r="F20" t="s">
        <v>67</v>
      </c>
      <c r="H20" t="s">
        <v>66</v>
      </c>
      <c r="I20" t="s">
        <v>64</v>
      </c>
      <c r="J20" t="s">
        <v>65</v>
      </c>
      <c r="K20">
        <v>0.77200000000000002</v>
      </c>
    </row>
    <row r="21" spans="1:11" x14ac:dyDescent="0.3">
      <c r="A21" t="s">
        <v>666</v>
      </c>
      <c r="B21" t="s">
        <v>84</v>
      </c>
      <c r="C21">
        <v>2</v>
      </c>
      <c r="D21">
        <f>B1*C21</f>
        <v>400</v>
      </c>
      <c r="F21" t="s">
        <v>87</v>
      </c>
      <c r="H21" t="s">
        <v>86</v>
      </c>
      <c r="I21" t="s">
        <v>64</v>
      </c>
      <c r="J21" t="s">
        <v>85</v>
      </c>
      <c r="K21">
        <v>152.19</v>
      </c>
    </row>
    <row r="22" spans="1:11" x14ac:dyDescent="0.3">
      <c r="A22" t="s">
        <v>667</v>
      </c>
      <c r="B22" t="s">
        <v>95</v>
      </c>
      <c r="C22">
        <v>12</v>
      </c>
      <c r="D22">
        <f>B1*C22</f>
        <v>2400</v>
      </c>
      <c r="F22" t="s">
        <v>98</v>
      </c>
      <c r="H22" t="s">
        <v>97</v>
      </c>
      <c r="I22" t="s">
        <v>64</v>
      </c>
      <c r="J22" t="s">
        <v>96</v>
      </c>
      <c r="K22">
        <v>13.536</v>
      </c>
    </row>
    <row r="23" spans="1:11" x14ac:dyDescent="0.3">
      <c r="A23" t="s">
        <v>668</v>
      </c>
      <c r="B23" t="s">
        <v>74</v>
      </c>
      <c r="C23">
        <v>1</v>
      </c>
      <c r="D23">
        <f>B1*C23</f>
        <v>200</v>
      </c>
      <c r="F23" t="s">
        <v>77</v>
      </c>
      <c r="H23" t="s">
        <v>76</v>
      </c>
      <c r="I23" t="s">
        <v>64</v>
      </c>
      <c r="J23" t="s">
        <v>75</v>
      </c>
      <c r="K23">
        <v>1.875</v>
      </c>
    </row>
    <row r="24" spans="1:11" x14ac:dyDescent="0.3">
      <c r="A24" t="s">
        <v>68</v>
      </c>
      <c r="B24" t="s">
        <v>69</v>
      </c>
      <c r="C24">
        <v>1</v>
      </c>
      <c r="D24">
        <f>B1*C24</f>
        <v>200</v>
      </c>
      <c r="F24" t="s">
        <v>73</v>
      </c>
      <c r="H24" t="s">
        <v>72</v>
      </c>
      <c r="I24" t="s">
        <v>70</v>
      </c>
      <c r="J24" t="s">
        <v>71</v>
      </c>
      <c r="K24">
        <v>5.33</v>
      </c>
    </row>
    <row r="26" spans="1:11" x14ac:dyDescent="0.3">
      <c r="A26" t="s">
        <v>231</v>
      </c>
      <c r="B26" t="s">
        <v>209</v>
      </c>
      <c r="C26">
        <v>1</v>
      </c>
      <c r="D26">
        <f>B1*C26</f>
        <v>200</v>
      </c>
      <c r="F26" t="s">
        <v>235</v>
      </c>
      <c r="H26" t="s">
        <v>234</v>
      </c>
      <c r="I26" t="s">
        <v>232</v>
      </c>
      <c r="J26" t="s">
        <v>233</v>
      </c>
      <c r="K26">
        <v>0</v>
      </c>
    </row>
    <row r="27" spans="1:11" x14ac:dyDescent="0.3">
      <c r="A27" t="s">
        <v>163</v>
      </c>
      <c r="B27" t="s">
        <v>164</v>
      </c>
      <c r="C27">
        <v>2</v>
      </c>
      <c r="D27">
        <f>B1*C27</f>
        <v>400</v>
      </c>
      <c r="F27" t="s">
        <v>168</v>
      </c>
      <c r="H27" t="s">
        <v>167</v>
      </c>
      <c r="I27" t="s">
        <v>165</v>
      </c>
      <c r="J27" t="s">
        <v>166</v>
      </c>
      <c r="K27">
        <v>13.7</v>
      </c>
    </row>
    <row r="28" spans="1:11" x14ac:dyDescent="0.3">
      <c r="A28" t="s">
        <v>226</v>
      </c>
      <c r="B28" t="s">
        <v>227</v>
      </c>
      <c r="C28">
        <v>2</v>
      </c>
      <c r="D28">
        <f>B1*C28</f>
        <v>400</v>
      </c>
      <c r="F28" t="s">
        <v>230</v>
      </c>
      <c r="H28" t="s">
        <v>229</v>
      </c>
      <c r="I28" t="s">
        <v>165</v>
      </c>
      <c r="J28" t="s">
        <v>228</v>
      </c>
      <c r="K28">
        <v>11.596</v>
      </c>
    </row>
    <row r="30" spans="1:11" x14ac:dyDescent="0.3">
      <c r="A30" t="s">
        <v>191</v>
      </c>
      <c r="B30" t="s">
        <v>192</v>
      </c>
      <c r="C30">
        <v>4</v>
      </c>
      <c r="D30">
        <f>B1*C30</f>
        <v>800</v>
      </c>
      <c r="F30" t="s">
        <v>196</v>
      </c>
      <c r="H30" t="s">
        <v>195</v>
      </c>
      <c r="I30" t="s">
        <v>193</v>
      </c>
      <c r="J30" t="s">
        <v>194</v>
      </c>
      <c r="K30">
        <v>3.2639999999999998</v>
      </c>
    </row>
    <row r="31" spans="1:11" x14ac:dyDescent="0.3">
      <c r="A31" t="s">
        <v>197</v>
      </c>
      <c r="B31" t="s">
        <v>198</v>
      </c>
      <c r="C31">
        <v>3</v>
      </c>
      <c r="D31">
        <f>B1*C31</f>
        <v>600</v>
      </c>
      <c r="F31" t="s">
        <v>202</v>
      </c>
      <c r="H31" t="s">
        <v>201</v>
      </c>
      <c r="I31" t="s">
        <v>199</v>
      </c>
      <c r="J31" t="s">
        <v>200</v>
      </c>
      <c r="K31">
        <v>2.0550000000000002</v>
      </c>
    </row>
    <row r="32" spans="1:11" x14ac:dyDescent="0.3">
      <c r="A32" t="s">
        <v>203</v>
      </c>
      <c r="B32" t="s">
        <v>204</v>
      </c>
      <c r="C32">
        <v>2</v>
      </c>
      <c r="D32">
        <f>B1*C32</f>
        <v>400</v>
      </c>
      <c r="F32" t="s">
        <v>207</v>
      </c>
      <c r="H32" t="s">
        <v>206</v>
      </c>
      <c r="I32" t="s">
        <v>193</v>
      </c>
      <c r="J32" t="s">
        <v>205</v>
      </c>
      <c r="K32">
        <v>1.6319999999999999</v>
      </c>
    </row>
    <row r="33" spans="1:11" x14ac:dyDescent="0.3">
      <c r="A33" t="s">
        <v>208</v>
      </c>
      <c r="B33" t="s">
        <v>209</v>
      </c>
      <c r="C33">
        <v>2</v>
      </c>
      <c r="D33">
        <f>B1*C33</f>
        <v>400</v>
      </c>
      <c r="F33" t="s">
        <v>213</v>
      </c>
      <c r="H33" t="s">
        <v>212</v>
      </c>
      <c r="I33" t="s">
        <v>210</v>
      </c>
      <c r="J33" t="s">
        <v>211</v>
      </c>
      <c r="K33">
        <v>0.78800000000000003</v>
      </c>
    </row>
    <row r="34" spans="1:11" x14ac:dyDescent="0.3">
      <c r="A34" t="s">
        <v>129</v>
      </c>
      <c r="B34" t="s">
        <v>130</v>
      </c>
      <c r="C34">
        <v>2</v>
      </c>
      <c r="D34">
        <f>B1*C34</f>
        <v>400</v>
      </c>
      <c r="F34" t="s">
        <v>134</v>
      </c>
      <c r="H34" t="s">
        <v>133</v>
      </c>
      <c r="I34" t="s">
        <v>131</v>
      </c>
      <c r="J34" t="s">
        <v>132</v>
      </c>
      <c r="K34">
        <v>1029.1400000000001</v>
      </c>
    </row>
    <row r="35" spans="1:11" x14ac:dyDescent="0.3">
      <c r="A35" t="s">
        <v>135</v>
      </c>
      <c r="B35" t="s">
        <v>130</v>
      </c>
      <c r="C35">
        <v>1</v>
      </c>
      <c r="D35">
        <f>B1*C35</f>
        <v>200</v>
      </c>
      <c r="F35" t="s">
        <v>138</v>
      </c>
      <c r="H35" t="s">
        <v>137</v>
      </c>
      <c r="I35" t="s">
        <v>131</v>
      </c>
      <c r="J35" t="s">
        <v>136</v>
      </c>
      <c r="K35">
        <v>1.4330000000000001</v>
      </c>
    </row>
    <row r="37" spans="1:11" x14ac:dyDescent="0.3">
      <c r="A37" t="s">
        <v>123</v>
      </c>
      <c r="B37" t="s">
        <v>124</v>
      </c>
      <c r="C37">
        <v>1</v>
      </c>
      <c r="D37">
        <f>B1*C37</f>
        <v>200</v>
      </c>
      <c r="F37" t="s">
        <v>128</v>
      </c>
      <c r="H37" t="s">
        <v>127</v>
      </c>
      <c r="I37" t="s">
        <v>125</v>
      </c>
      <c r="J37" t="s">
        <v>126</v>
      </c>
      <c r="K37">
        <v>0</v>
      </c>
    </row>
    <row r="38" spans="1:11" x14ac:dyDescent="0.3">
      <c r="A38" t="s">
        <v>173</v>
      </c>
      <c r="B38" t="s">
        <v>174</v>
      </c>
      <c r="C38">
        <v>1</v>
      </c>
      <c r="D38">
        <f>B1*C38</f>
        <v>200</v>
      </c>
      <c r="F38" t="s">
        <v>178</v>
      </c>
      <c r="H38" t="s">
        <v>177</v>
      </c>
      <c r="I38" t="s">
        <v>175</v>
      </c>
      <c r="J38" t="s">
        <v>176</v>
      </c>
      <c r="K38">
        <v>0</v>
      </c>
    </row>
    <row r="39" spans="1:11" x14ac:dyDescent="0.3">
      <c r="A39" t="s">
        <v>185</v>
      </c>
      <c r="B39" t="s">
        <v>186</v>
      </c>
      <c r="C39">
        <v>1</v>
      </c>
      <c r="D39">
        <f>B1*C39</f>
        <v>200</v>
      </c>
      <c r="F39" t="s">
        <v>190</v>
      </c>
      <c r="H39" t="s">
        <v>189</v>
      </c>
      <c r="I39" t="s">
        <v>187</v>
      </c>
      <c r="J39" t="s">
        <v>188</v>
      </c>
      <c r="K39">
        <v>44.582000000000001</v>
      </c>
    </row>
    <row r="40" spans="1:11" x14ac:dyDescent="0.3">
      <c r="A40" t="s">
        <v>214</v>
      </c>
      <c r="B40" t="s">
        <v>215</v>
      </c>
      <c r="C40">
        <v>1</v>
      </c>
      <c r="D40">
        <f>B1*C40</f>
        <v>200</v>
      </c>
      <c r="F40" t="s">
        <v>219</v>
      </c>
      <c r="H40" t="s">
        <v>218</v>
      </c>
      <c r="I40" t="s">
        <v>216</v>
      </c>
      <c r="J40" t="s">
        <v>217</v>
      </c>
      <c r="K40">
        <v>19.649999999999999</v>
      </c>
    </row>
    <row r="41" spans="1:11" x14ac:dyDescent="0.3">
      <c r="A41" t="s">
        <v>220</v>
      </c>
      <c r="B41" t="s">
        <v>221</v>
      </c>
      <c r="C41">
        <v>1</v>
      </c>
      <c r="D41">
        <f>B1*C41</f>
        <v>200</v>
      </c>
      <c r="F41" t="s">
        <v>225</v>
      </c>
      <c r="H41" t="s">
        <v>224</v>
      </c>
      <c r="I41" t="s">
        <v>222</v>
      </c>
      <c r="J41" t="s">
        <v>223</v>
      </c>
      <c r="K41">
        <v>60.27</v>
      </c>
    </row>
    <row r="43" spans="1:11" s="2" customFormat="1" x14ac:dyDescent="0.3">
      <c r="D43"/>
      <c r="E43"/>
      <c r="H43" s="3"/>
    </row>
    <row r="44" spans="1:11" x14ac:dyDescent="0.3">
      <c r="A44" t="s">
        <v>179</v>
      </c>
      <c r="B44" t="s">
        <v>180</v>
      </c>
      <c r="C44">
        <v>1</v>
      </c>
      <c r="D44">
        <f>B1*C44</f>
        <v>200</v>
      </c>
      <c r="F44" t="s">
        <v>184</v>
      </c>
      <c r="H44" t="s">
        <v>183</v>
      </c>
      <c r="I44" t="s">
        <v>181</v>
      </c>
      <c r="J44" t="s">
        <v>182</v>
      </c>
      <c r="K44">
        <v>3.6469999999999998</v>
      </c>
    </row>
    <row r="45" spans="1:11" x14ac:dyDescent="0.3">
      <c r="A45" t="s">
        <v>399</v>
      </c>
      <c r="B45" t="s">
        <v>399</v>
      </c>
      <c r="C45">
        <v>1</v>
      </c>
      <c r="D45">
        <f>B1*C45</f>
        <v>200</v>
      </c>
      <c r="F45" t="s">
        <v>677</v>
      </c>
      <c r="H45" t="s">
        <v>82</v>
      </c>
      <c r="I45" t="s">
        <v>80</v>
      </c>
      <c r="K45">
        <v>3.5649999999999999</v>
      </c>
    </row>
    <row r="46" spans="1:11" x14ac:dyDescent="0.3">
      <c r="A46" t="s">
        <v>103</v>
      </c>
      <c r="B46" t="s">
        <v>104</v>
      </c>
      <c r="C46">
        <v>2</v>
      </c>
      <c r="D46">
        <f>B1*C46</f>
        <v>400</v>
      </c>
      <c r="F46" t="s">
        <v>108</v>
      </c>
      <c r="H46" t="s">
        <v>107</v>
      </c>
      <c r="I46" t="s">
        <v>105</v>
      </c>
      <c r="J46" t="s">
        <v>106</v>
      </c>
      <c r="K46">
        <v>13.94</v>
      </c>
    </row>
    <row r="47" spans="1:11" x14ac:dyDescent="0.3">
      <c r="A47" t="s">
        <v>118</v>
      </c>
      <c r="B47" t="s">
        <v>119</v>
      </c>
      <c r="C47">
        <v>2</v>
      </c>
      <c r="D47">
        <f>B1*C47</f>
        <v>400</v>
      </c>
      <c r="F47" t="s">
        <v>122</v>
      </c>
      <c r="H47" t="s">
        <v>121</v>
      </c>
      <c r="I47" t="s">
        <v>105</v>
      </c>
      <c r="J47" t="s">
        <v>120</v>
      </c>
      <c r="K47">
        <v>24.38</v>
      </c>
    </row>
    <row r="48" spans="1:11" x14ac:dyDescent="0.3">
      <c r="A48" t="s">
        <v>158</v>
      </c>
      <c r="B48" t="s">
        <v>159</v>
      </c>
      <c r="C48">
        <v>1</v>
      </c>
      <c r="D48">
        <f>B1*C48</f>
        <v>200</v>
      </c>
      <c r="F48" t="s">
        <v>162</v>
      </c>
      <c r="H48" t="s">
        <v>161</v>
      </c>
      <c r="I48" t="s">
        <v>160</v>
      </c>
      <c r="J48">
        <v>7182073</v>
      </c>
      <c r="K48">
        <v>7.84</v>
      </c>
    </row>
    <row r="50" spans="1:11" x14ac:dyDescent="0.3">
      <c r="A50" t="s">
        <v>25</v>
      </c>
      <c r="B50" t="s">
        <v>26</v>
      </c>
      <c r="C50">
        <v>3</v>
      </c>
      <c r="D50">
        <f>B1*C50</f>
        <v>600</v>
      </c>
      <c r="F50" t="s">
        <v>29</v>
      </c>
      <c r="H50" t="s">
        <v>28</v>
      </c>
      <c r="I50" t="s">
        <v>27</v>
      </c>
      <c r="K50">
        <v>0</v>
      </c>
    </row>
    <row r="51" spans="1:11" x14ac:dyDescent="0.3">
      <c r="A51" t="s">
        <v>36</v>
      </c>
      <c r="C51">
        <v>1</v>
      </c>
      <c r="D51">
        <f>B1*C51</f>
        <v>200</v>
      </c>
      <c r="F51" t="s">
        <v>39</v>
      </c>
      <c r="H51" t="s">
        <v>38</v>
      </c>
      <c r="I51" t="s">
        <v>37</v>
      </c>
      <c r="K51">
        <v>0</v>
      </c>
    </row>
    <row r="52" spans="1:11" x14ac:dyDescent="0.3">
      <c r="A52" t="s">
        <v>40</v>
      </c>
      <c r="B52" t="s">
        <v>41</v>
      </c>
      <c r="C52">
        <v>2</v>
      </c>
      <c r="D52">
        <f>B1*C52</f>
        <v>400</v>
      </c>
      <c r="F52" t="s">
        <v>45</v>
      </c>
      <c r="H52" t="s">
        <v>44</v>
      </c>
      <c r="I52" t="s">
        <v>42</v>
      </c>
      <c r="J52" t="s">
        <v>43</v>
      </c>
      <c r="K52">
        <v>17.841999999999999</v>
      </c>
    </row>
    <row r="53" spans="1:11" x14ac:dyDescent="0.3">
      <c r="A53" t="s">
        <v>139</v>
      </c>
      <c r="B53" t="s">
        <v>140</v>
      </c>
      <c r="C53">
        <v>2</v>
      </c>
      <c r="D53">
        <f>B1*C53</f>
        <v>400</v>
      </c>
      <c r="F53" t="s">
        <v>144</v>
      </c>
      <c r="H53" t="s">
        <v>143</v>
      </c>
      <c r="I53" t="s">
        <v>141</v>
      </c>
      <c r="J53" t="s">
        <v>142</v>
      </c>
      <c r="K53">
        <v>13.022</v>
      </c>
    </row>
    <row r="54" spans="1:11" x14ac:dyDescent="0.3">
      <c r="A54" t="s">
        <v>150</v>
      </c>
      <c r="B54" t="s">
        <v>140</v>
      </c>
      <c r="C54">
        <v>1</v>
      </c>
      <c r="D54">
        <f>B1*C54</f>
        <v>200</v>
      </c>
      <c r="F54" t="s">
        <v>153</v>
      </c>
      <c r="H54" t="s">
        <v>152</v>
      </c>
      <c r="I54" t="s">
        <v>151</v>
      </c>
      <c r="J54" t="s">
        <v>142</v>
      </c>
      <c r="K54">
        <v>6.5110000000000001</v>
      </c>
    </row>
    <row r="55" spans="1:11" x14ac:dyDescent="0.3">
      <c r="A55" t="s">
        <v>154</v>
      </c>
      <c r="B55" t="s">
        <v>140</v>
      </c>
      <c r="C55">
        <v>1</v>
      </c>
      <c r="D55">
        <f>B1*C55</f>
        <v>200</v>
      </c>
      <c r="F55" t="s">
        <v>157</v>
      </c>
      <c r="H55" t="s">
        <v>156</v>
      </c>
      <c r="I55" t="s">
        <v>155</v>
      </c>
      <c r="J55" t="s">
        <v>142</v>
      </c>
      <c r="K55">
        <v>6.5110000000000001</v>
      </c>
    </row>
    <row r="56" spans="1:11" x14ac:dyDescent="0.3">
      <c r="A56" t="s">
        <v>169</v>
      </c>
      <c r="B56" t="s">
        <v>170</v>
      </c>
      <c r="C56">
        <v>2</v>
      </c>
      <c r="D56">
        <f>B1*C56</f>
        <v>400</v>
      </c>
      <c r="F56" t="s">
        <v>172</v>
      </c>
      <c r="H56" t="s">
        <v>171</v>
      </c>
      <c r="I56" t="s">
        <v>169</v>
      </c>
      <c r="K56">
        <v>0</v>
      </c>
    </row>
    <row r="58" spans="1:11" s="2" customFormat="1" x14ac:dyDescent="0.3">
      <c r="A58" s="2" t="s">
        <v>145</v>
      </c>
      <c r="B58" s="2" t="s">
        <v>146</v>
      </c>
      <c r="C58" s="2">
        <v>0</v>
      </c>
      <c r="D58" s="2">
        <f>B1*C58</f>
        <v>0</v>
      </c>
      <c r="F58" s="2" t="s">
        <v>149</v>
      </c>
      <c r="H58" s="2" t="s">
        <v>148</v>
      </c>
      <c r="I58" s="2" t="s">
        <v>147</v>
      </c>
      <c r="J58" s="2" t="s">
        <v>142</v>
      </c>
      <c r="K58" s="2">
        <v>6.5110000000000001</v>
      </c>
    </row>
    <row r="59" spans="1:11" s="2" customFormat="1" x14ac:dyDescent="0.3">
      <c r="A59" s="2" t="s">
        <v>236</v>
      </c>
      <c r="B59" s="2" t="s">
        <v>59</v>
      </c>
      <c r="C59" s="2">
        <v>0</v>
      </c>
      <c r="D59">
        <f>B1*C59</f>
        <v>0</v>
      </c>
      <c r="E59"/>
      <c r="F59" s="2" t="s">
        <v>239</v>
      </c>
      <c r="H59" s="3">
        <v>34</v>
      </c>
      <c r="I59" s="2" t="s">
        <v>237</v>
      </c>
      <c r="J59" s="2" t="s">
        <v>238</v>
      </c>
      <c r="K59" s="2">
        <v>28.87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ySplit="2" topLeftCell="A3" activePane="bottomLeft" state="frozen"/>
      <selection pane="bottomLeft" activeCell="A50" sqref="A50"/>
    </sheetView>
  </sheetViews>
  <sheetFormatPr defaultRowHeight="14.4" x14ac:dyDescent="0.3"/>
  <cols>
    <col min="1" max="1" width="18.44140625" customWidth="1"/>
    <col min="5" max="5" width="5" customWidth="1"/>
    <col min="8" max="8" width="4.6640625" customWidth="1"/>
    <col min="9" max="9" width="12.6640625" customWidth="1"/>
  </cols>
  <sheetData>
    <row r="1" spans="1:11" x14ac:dyDescent="0.3">
      <c r="A1" t="s">
        <v>299</v>
      </c>
      <c r="B1">
        <v>10</v>
      </c>
    </row>
    <row r="2" spans="1:11" ht="28.8" x14ac:dyDescent="0.3">
      <c r="A2" t="s">
        <v>0</v>
      </c>
      <c r="B2" t="s">
        <v>1</v>
      </c>
      <c r="C2" s="4" t="s">
        <v>241</v>
      </c>
      <c r="D2" s="4" t="s">
        <v>242</v>
      </c>
      <c r="F2" t="s">
        <v>6</v>
      </c>
      <c r="G2" t="s">
        <v>7</v>
      </c>
      <c r="H2" t="s">
        <v>5</v>
      </c>
      <c r="I2" t="s">
        <v>2</v>
      </c>
      <c r="J2" t="s">
        <v>3</v>
      </c>
      <c r="K2" t="s">
        <v>4</v>
      </c>
    </row>
    <row r="3" spans="1:11" x14ac:dyDescent="0.3">
      <c r="A3" t="s">
        <v>669</v>
      </c>
      <c r="B3" t="s">
        <v>257</v>
      </c>
      <c r="C3">
        <v>1</v>
      </c>
      <c r="D3">
        <f>B1*C3</f>
        <v>10</v>
      </c>
      <c r="F3" t="s">
        <v>259</v>
      </c>
      <c r="H3" s="1">
        <v>15</v>
      </c>
      <c r="I3" t="s">
        <v>9</v>
      </c>
      <c r="J3" t="s">
        <v>258</v>
      </c>
      <c r="K3">
        <v>0</v>
      </c>
    </row>
    <row r="4" spans="1:11" x14ac:dyDescent="0.3">
      <c r="A4" t="s">
        <v>651</v>
      </c>
      <c r="B4" t="s">
        <v>99</v>
      </c>
      <c r="C4">
        <v>2</v>
      </c>
      <c r="D4">
        <f>B1*C4</f>
        <v>20</v>
      </c>
      <c r="F4" t="s">
        <v>102</v>
      </c>
      <c r="H4" t="s">
        <v>272</v>
      </c>
      <c r="I4" t="s">
        <v>9</v>
      </c>
      <c r="J4" t="s">
        <v>100</v>
      </c>
      <c r="K4">
        <v>0</v>
      </c>
    </row>
    <row r="5" spans="1:11" x14ac:dyDescent="0.3">
      <c r="A5" t="s">
        <v>652</v>
      </c>
      <c r="B5" t="s">
        <v>109</v>
      </c>
      <c r="C5">
        <v>1</v>
      </c>
      <c r="D5">
        <f>B1*C5</f>
        <v>10</v>
      </c>
      <c r="F5" t="s">
        <v>110</v>
      </c>
      <c r="H5" s="1">
        <v>34</v>
      </c>
      <c r="I5" t="s">
        <v>9</v>
      </c>
      <c r="J5">
        <v>2132159</v>
      </c>
      <c r="K5">
        <v>0</v>
      </c>
    </row>
    <row r="6" spans="1:11" x14ac:dyDescent="0.3">
      <c r="A6" t="s">
        <v>653</v>
      </c>
      <c r="B6" t="s">
        <v>115</v>
      </c>
      <c r="C6">
        <v>6</v>
      </c>
      <c r="D6">
        <f>B1*C6</f>
        <v>60</v>
      </c>
      <c r="F6" t="s">
        <v>117</v>
      </c>
      <c r="H6" t="s">
        <v>275</v>
      </c>
      <c r="I6" t="s">
        <v>9</v>
      </c>
      <c r="J6">
        <v>2132222</v>
      </c>
      <c r="K6">
        <v>0</v>
      </c>
    </row>
    <row r="7" spans="1:11" x14ac:dyDescent="0.3">
      <c r="A7" t="s">
        <v>654</v>
      </c>
      <c r="B7" t="s">
        <v>14</v>
      </c>
      <c r="C7">
        <v>9</v>
      </c>
      <c r="D7">
        <f>B1*C7</f>
        <v>90</v>
      </c>
      <c r="F7" t="s">
        <v>16</v>
      </c>
      <c r="H7" t="s">
        <v>246</v>
      </c>
      <c r="I7" t="s">
        <v>9</v>
      </c>
      <c r="J7">
        <v>2132266</v>
      </c>
      <c r="K7">
        <v>0</v>
      </c>
    </row>
    <row r="8" spans="1:11" x14ac:dyDescent="0.3">
      <c r="A8" t="s">
        <v>655</v>
      </c>
      <c r="B8" t="s">
        <v>17</v>
      </c>
      <c r="C8">
        <v>1</v>
      </c>
      <c r="D8">
        <f>B1*C8</f>
        <v>10</v>
      </c>
      <c r="F8" t="s">
        <v>20</v>
      </c>
      <c r="H8" s="1">
        <v>25</v>
      </c>
      <c r="I8" t="s">
        <v>9</v>
      </c>
      <c r="J8" t="s">
        <v>18</v>
      </c>
      <c r="K8">
        <v>0</v>
      </c>
    </row>
    <row r="9" spans="1:11" x14ac:dyDescent="0.3">
      <c r="A9" t="s">
        <v>656</v>
      </c>
      <c r="B9" t="s">
        <v>22</v>
      </c>
      <c r="C9">
        <v>1</v>
      </c>
      <c r="D9">
        <f>B1*C9</f>
        <v>10</v>
      </c>
      <c r="F9" t="s">
        <v>24</v>
      </c>
      <c r="H9" s="1">
        <v>29</v>
      </c>
      <c r="I9" t="s">
        <v>9</v>
      </c>
      <c r="J9">
        <v>2132317</v>
      </c>
      <c r="K9">
        <v>0</v>
      </c>
    </row>
    <row r="10" spans="1:11" x14ac:dyDescent="0.3">
      <c r="A10" t="s">
        <v>657</v>
      </c>
      <c r="B10" t="s">
        <v>31</v>
      </c>
      <c r="C10">
        <v>1</v>
      </c>
      <c r="D10">
        <f>B1*C10</f>
        <v>10</v>
      </c>
      <c r="F10" t="s">
        <v>32</v>
      </c>
      <c r="H10" s="1">
        <v>36</v>
      </c>
      <c r="I10" t="s">
        <v>9</v>
      </c>
      <c r="J10">
        <v>2132339</v>
      </c>
      <c r="K10">
        <v>0</v>
      </c>
    </row>
    <row r="11" spans="1:11" x14ac:dyDescent="0.3">
      <c r="A11" t="s">
        <v>659</v>
      </c>
      <c r="B11" t="s">
        <v>47</v>
      </c>
      <c r="C11">
        <v>2</v>
      </c>
      <c r="D11">
        <f>B1*C11</f>
        <v>20</v>
      </c>
      <c r="F11" t="s">
        <v>49</v>
      </c>
      <c r="H11" t="s">
        <v>254</v>
      </c>
      <c r="I11" t="s">
        <v>9</v>
      </c>
      <c r="J11">
        <v>2132367</v>
      </c>
      <c r="K11">
        <v>0</v>
      </c>
    </row>
    <row r="12" spans="1:11" x14ac:dyDescent="0.3">
      <c r="A12" t="s">
        <v>660</v>
      </c>
      <c r="B12" t="s">
        <v>51</v>
      </c>
      <c r="C12">
        <v>1</v>
      </c>
      <c r="D12">
        <f>B1*C12</f>
        <v>10</v>
      </c>
      <c r="F12" t="s">
        <v>54</v>
      </c>
      <c r="H12" s="1">
        <v>1</v>
      </c>
      <c r="I12" t="s">
        <v>9</v>
      </c>
      <c r="J12" t="s">
        <v>52</v>
      </c>
      <c r="K12">
        <v>0</v>
      </c>
    </row>
    <row r="13" spans="1:11" x14ac:dyDescent="0.3">
      <c r="A13" t="s">
        <v>662</v>
      </c>
      <c r="B13" t="s">
        <v>59</v>
      </c>
      <c r="C13">
        <v>11</v>
      </c>
      <c r="D13">
        <f>B1*C13</f>
        <v>110</v>
      </c>
      <c r="F13" t="s">
        <v>62</v>
      </c>
      <c r="H13" t="s">
        <v>255</v>
      </c>
      <c r="I13" t="s">
        <v>9</v>
      </c>
      <c r="J13" t="s">
        <v>60</v>
      </c>
      <c r="K13">
        <v>0</v>
      </c>
    </row>
    <row r="15" spans="1:11" x14ac:dyDescent="0.3">
      <c r="A15" t="s">
        <v>262</v>
      </c>
      <c r="B15" t="s">
        <v>263</v>
      </c>
      <c r="C15">
        <v>1</v>
      </c>
      <c r="D15">
        <f>B1*C15</f>
        <v>10</v>
      </c>
      <c r="F15" t="s">
        <v>266</v>
      </c>
      <c r="H15" s="1">
        <v>26</v>
      </c>
      <c r="I15" t="s">
        <v>264</v>
      </c>
      <c r="J15" t="s">
        <v>265</v>
      </c>
      <c r="K15">
        <v>0</v>
      </c>
    </row>
    <row r="17" spans="1:11" x14ac:dyDescent="0.3">
      <c r="A17" t="s">
        <v>663</v>
      </c>
      <c r="B17" t="s">
        <v>88</v>
      </c>
      <c r="C17">
        <v>2</v>
      </c>
      <c r="D17">
        <f>B1*C17</f>
        <v>20</v>
      </c>
      <c r="F17" t="s">
        <v>91</v>
      </c>
      <c r="H17" t="s">
        <v>268</v>
      </c>
      <c r="I17" t="s">
        <v>64</v>
      </c>
      <c r="J17" t="s">
        <v>89</v>
      </c>
      <c r="K17">
        <v>0</v>
      </c>
    </row>
    <row r="18" spans="1:11" x14ac:dyDescent="0.3">
      <c r="A18" t="s">
        <v>664</v>
      </c>
      <c r="B18" t="s">
        <v>111</v>
      </c>
      <c r="C18">
        <v>1</v>
      </c>
      <c r="D18">
        <f>B1*C18</f>
        <v>10</v>
      </c>
      <c r="F18" t="s">
        <v>114</v>
      </c>
      <c r="H18" t="s">
        <v>274</v>
      </c>
      <c r="I18" t="s">
        <v>64</v>
      </c>
      <c r="J18" t="s">
        <v>112</v>
      </c>
      <c r="K18">
        <v>0</v>
      </c>
    </row>
    <row r="19" spans="1:11" x14ac:dyDescent="0.3">
      <c r="A19" t="s">
        <v>665</v>
      </c>
      <c r="B19" t="s">
        <v>63</v>
      </c>
      <c r="C19">
        <v>3</v>
      </c>
      <c r="D19">
        <f>B1*C19</f>
        <v>30</v>
      </c>
      <c r="F19" t="s">
        <v>67</v>
      </c>
      <c r="H19" t="s">
        <v>256</v>
      </c>
      <c r="I19" t="s">
        <v>64</v>
      </c>
      <c r="J19" t="s">
        <v>65</v>
      </c>
      <c r="K19">
        <v>0</v>
      </c>
    </row>
    <row r="20" spans="1:11" x14ac:dyDescent="0.3">
      <c r="A20" t="s">
        <v>666</v>
      </c>
      <c r="B20" t="s">
        <v>84</v>
      </c>
      <c r="C20">
        <v>1</v>
      </c>
      <c r="D20">
        <f>B1*C20</f>
        <v>10</v>
      </c>
      <c r="F20" t="s">
        <v>87</v>
      </c>
      <c r="H20" t="s">
        <v>267</v>
      </c>
      <c r="I20" t="s">
        <v>64</v>
      </c>
      <c r="J20" t="s">
        <v>85</v>
      </c>
      <c r="K20">
        <v>0</v>
      </c>
    </row>
    <row r="21" spans="1:11" x14ac:dyDescent="0.3">
      <c r="A21" t="s">
        <v>667</v>
      </c>
      <c r="B21" t="s">
        <v>95</v>
      </c>
      <c r="C21">
        <v>5</v>
      </c>
      <c r="D21">
        <f>B1*C21</f>
        <v>50</v>
      </c>
      <c r="F21" t="s">
        <v>271</v>
      </c>
      <c r="H21" t="s">
        <v>270</v>
      </c>
      <c r="I21" t="s">
        <v>64</v>
      </c>
      <c r="J21" t="s">
        <v>269</v>
      </c>
      <c r="K21">
        <v>0</v>
      </c>
    </row>
    <row r="22" spans="1:11" x14ac:dyDescent="0.3">
      <c r="A22" t="s">
        <v>668</v>
      </c>
      <c r="B22" t="s">
        <v>74</v>
      </c>
      <c r="C22">
        <v>1</v>
      </c>
      <c r="D22">
        <f>B1*C22</f>
        <v>10</v>
      </c>
      <c r="F22" t="s">
        <v>77</v>
      </c>
      <c r="H22" t="s">
        <v>260</v>
      </c>
      <c r="I22" t="s">
        <v>64</v>
      </c>
      <c r="J22" t="s">
        <v>75</v>
      </c>
      <c r="K22">
        <v>0</v>
      </c>
    </row>
    <row r="23" spans="1:11" x14ac:dyDescent="0.3">
      <c r="A23" t="s">
        <v>68</v>
      </c>
      <c r="B23" t="s">
        <v>69</v>
      </c>
      <c r="C23">
        <v>1</v>
      </c>
      <c r="D23">
        <f>B1*C23</f>
        <v>10</v>
      </c>
      <c r="F23" t="s">
        <v>73</v>
      </c>
      <c r="H23" t="s">
        <v>261</v>
      </c>
      <c r="I23" t="s">
        <v>70</v>
      </c>
      <c r="J23" t="s">
        <v>71</v>
      </c>
      <c r="K23">
        <v>0</v>
      </c>
    </row>
    <row r="25" spans="1:11" x14ac:dyDescent="0.3">
      <c r="A25" t="s">
        <v>231</v>
      </c>
      <c r="B25" t="s">
        <v>209</v>
      </c>
      <c r="C25">
        <v>1</v>
      </c>
      <c r="D25">
        <f>B1*C25</f>
        <v>10</v>
      </c>
      <c r="F25" t="s">
        <v>235</v>
      </c>
      <c r="H25" t="s">
        <v>234</v>
      </c>
      <c r="I25" t="s">
        <v>232</v>
      </c>
      <c r="J25" t="s">
        <v>233</v>
      </c>
      <c r="K25">
        <v>0</v>
      </c>
    </row>
    <row r="26" spans="1:11" x14ac:dyDescent="0.3">
      <c r="A26" t="s">
        <v>163</v>
      </c>
      <c r="B26" t="s">
        <v>164</v>
      </c>
      <c r="C26">
        <v>2</v>
      </c>
      <c r="D26">
        <f>B1*C26</f>
        <v>20</v>
      </c>
      <c r="F26" t="s">
        <v>168</v>
      </c>
      <c r="H26" t="s">
        <v>167</v>
      </c>
      <c r="I26" t="s">
        <v>165</v>
      </c>
      <c r="J26" t="s">
        <v>166</v>
      </c>
      <c r="K26">
        <v>0</v>
      </c>
    </row>
    <row r="27" spans="1:11" x14ac:dyDescent="0.3">
      <c r="A27" t="s">
        <v>226</v>
      </c>
      <c r="B27" t="s">
        <v>227</v>
      </c>
      <c r="C27">
        <v>2</v>
      </c>
      <c r="D27">
        <f>B1*C27</f>
        <v>20</v>
      </c>
      <c r="F27" t="s">
        <v>230</v>
      </c>
      <c r="H27" t="s">
        <v>229</v>
      </c>
      <c r="I27" t="s">
        <v>165</v>
      </c>
      <c r="J27" t="s">
        <v>228</v>
      </c>
      <c r="K27">
        <v>0</v>
      </c>
    </row>
    <row r="29" spans="1:11" x14ac:dyDescent="0.3">
      <c r="A29" t="s">
        <v>191</v>
      </c>
      <c r="B29" t="s">
        <v>192</v>
      </c>
      <c r="C29">
        <v>2</v>
      </c>
      <c r="D29">
        <f>B1*C29</f>
        <v>20</v>
      </c>
      <c r="F29" t="s">
        <v>196</v>
      </c>
      <c r="H29" t="s">
        <v>206</v>
      </c>
      <c r="I29" t="s">
        <v>193</v>
      </c>
      <c r="J29" t="s">
        <v>194</v>
      </c>
      <c r="K29">
        <v>0</v>
      </c>
    </row>
    <row r="30" spans="1:11" x14ac:dyDescent="0.3">
      <c r="A30" t="s">
        <v>197</v>
      </c>
      <c r="B30" t="s">
        <v>198</v>
      </c>
      <c r="C30">
        <v>3</v>
      </c>
      <c r="D30">
        <f>B1*C30</f>
        <v>30</v>
      </c>
      <c r="F30" t="s">
        <v>202</v>
      </c>
      <c r="H30" t="s">
        <v>284</v>
      </c>
      <c r="I30" t="s">
        <v>199</v>
      </c>
      <c r="J30" t="s">
        <v>200</v>
      </c>
      <c r="K30">
        <v>0</v>
      </c>
    </row>
    <row r="31" spans="1:11" x14ac:dyDescent="0.3">
      <c r="A31" t="s">
        <v>203</v>
      </c>
      <c r="B31" t="s">
        <v>204</v>
      </c>
      <c r="C31">
        <v>1</v>
      </c>
      <c r="D31">
        <f>B1*C31</f>
        <v>10</v>
      </c>
      <c r="F31" t="s">
        <v>207</v>
      </c>
      <c r="H31" t="s">
        <v>285</v>
      </c>
      <c r="I31" t="s">
        <v>193</v>
      </c>
      <c r="J31" t="s">
        <v>205</v>
      </c>
      <c r="K31">
        <v>0</v>
      </c>
    </row>
    <row r="32" spans="1:11" x14ac:dyDescent="0.3">
      <c r="A32" t="s">
        <v>129</v>
      </c>
      <c r="B32" t="s">
        <v>130</v>
      </c>
      <c r="C32">
        <v>2</v>
      </c>
      <c r="D32">
        <f>B1*C32</f>
        <v>20</v>
      </c>
      <c r="F32" t="s">
        <v>134</v>
      </c>
      <c r="H32" t="s">
        <v>133</v>
      </c>
      <c r="I32" t="s">
        <v>131</v>
      </c>
      <c r="J32" t="s">
        <v>132</v>
      </c>
      <c r="K32">
        <v>0</v>
      </c>
    </row>
    <row r="33" spans="1:11" x14ac:dyDescent="0.3">
      <c r="A33" t="s">
        <v>135</v>
      </c>
      <c r="B33" t="s">
        <v>130</v>
      </c>
      <c r="C33">
        <v>1</v>
      </c>
      <c r="D33">
        <f>B1*C33</f>
        <v>10</v>
      </c>
      <c r="F33" t="s">
        <v>138</v>
      </c>
      <c r="H33" t="s">
        <v>137</v>
      </c>
      <c r="I33" t="s">
        <v>131</v>
      </c>
      <c r="J33" t="s">
        <v>136</v>
      </c>
      <c r="K33">
        <v>0</v>
      </c>
    </row>
    <row r="34" spans="1:11" x14ac:dyDescent="0.3">
      <c r="A34" t="s">
        <v>208</v>
      </c>
      <c r="B34" t="s">
        <v>209</v>
      </c>
      <c r="C34">
        <v>1</v>
      </c>
      <c r="D34">
        <f>B1*C34</f>
        <v>10</v>
      </c>
      <c r="F34" t="s">
        <v>213</v>
      </c>
      <c r="H34" t="s">
        <v>286</v>
      </c>
      <c r="I34" t="s">
        <v>210</v>
      </c>
      <c r="J34" t="s">
        <v>211</v>
      </c>
      <c r="K34">
        <v>0</v>
      </c>
    </row>
    <row r="36" spans="1:11" ht="12.6" customHeight="1" x14ac:dyDescent="0.3">
      <c r="A36" t="s">
        <v>173</v>
      </c>
      <c r="B36" t="s">
        <v>174</v>
      </c>
      <c r="C36">
        <v>1</v>
      </c>
      <c r="D36">
        <f>B1*C36</f>
        <v>10</v>
      </c>
      <c r="F36" t="s">
        <v>178</v>
      </c>
      <c r="H36" t="s">
        <v>127</v>
      </c>
      <c r="I36" t="s">
        <v>175</v>
      </c>
      <c r="J36" t="s">
        <v>176</v>
      </c>
      <c r="K36">
        <v>0</v>
      </c>
    </row>
    <row r="37" spans="1:11" x14ac:dyDescent="0.3">
      <c r="A37" t="s">
        <v>185</v>
      </c>
      <c r="B37" t="s">
        <v>186</v>
      </c>
      <c r="C37">
        <v>1</v>
      </c>
      <c r="D37">
        <f>B1*C37</f>
        <v>10</v>
      </c>
      <c r="F37" t="s">
        <v>190</v>
      </c>
      <c r="H37" t="s">
        <v>283</v>
      </c>
      <c r="I37" t="s">
        <v>187</v>
      </c>
      <c r="J37" t="s">
        <v>188</v>
      </c>
      <c r="K37">
        <v>0</v>
      </c>
    </row>
    <row r="38" spans="1:11" x14ac:dyDescent="0.3">
      <c r="A38" t="s">
        <v>214</v>
      </c>
      <c r="B38" t="s">
        <v>215</v>
      </c>
      <c r="C38">
        <v>1</v>
      </c>
      <c r="D38">
        <f>B1*C38</f>
        <v>10</v>
      </c>
      <c r="F38" t="s">
        <v>219</v>
      </c>
      <c r="H38" t="s">
        <v>189</v>
      </c>
      <c r="I38" t="s">
        <v>216</v>
      </c>
      <c r="J38" t="s">
        <v>217</v>
      </c>
      <c r="K38">
        <v>0</v>
      </c>
    </row>
    <row r="39" spans="1:11" x14ac:dyDescent="0.3">
      <c r="A39" t="s">
        <v>220</v>
      </c>
      <c r="B39" t="s">
        <v>221</v>
      </c>
      <c r="C39">
        <v>1</v>
      </c>
      <c r="D39">
        <f>B1*C39</f>
        <v>10</v>
      </c>
      <c r="F39" t="s">
        <v>225</v>
      </c>
      <c r="H39" t="s">
        <v>224</v>
      </c>
      <c r="I39" t="s">
        <v>222</v>
      </c>
      <c r="J39" t="s">
        <v>223</v>
      </c>
      <c r="K39">
        <v>0</v>
      </c>
    </row>
    <row r="41" spans="1:11" x14ac:dyDescent="0.3">
      <c r="A41" t="s">
        <v>287</v>
      </c>
      <c r="B41" t="s">
        <v>288</v>
      </c>
      <c r="C41">
        <v>1</v>
      </c>
      <c r="D41">
        <f>B1*C41</f>
        <v>10</v>
      </c>
      <c r="F41" t="s">
        <v>292</v>
      </c>
      <c r="H41" t="s">
        <v>291</v>
      </c>
      <c r="I41" t="s">
        <v>289</v>
      </c>
      <c r="J41" t="s">
        <v>290</v>
      </c>
      <c r="K41">
        <v>0</v>
      </c>
    </row>
    <row r="42" spans="1:11" x14ac:dyDescent="0.3">
      <c r="A42" t="s">
        <v>293</v>
      </c>
      <c r="B42" t="s">
        <v>294</v>
      </c>
      <c r="C42">
        <v>1</v>
      </c>
      <c r="D42">
        <f>B1*C42</f>
        <v>10</v>
      </c>
      <c r="F42" t="s">
        <v>298</v>
      </c>
      <c r="H42" t="s">
        <v>297</v>
      </c>
      <c r="I42" t="s">
        <v>295</v>
      </c>
      <c r="J42" t="s">
        <v>296</v>
      </c>
      <c r="K42">
        <v>0</v>
      </c>
    </row>
    <row r="44" spans="1:11" x14ac:dyDescent="0.3">
      <c r="A44" t="s">
        <v>179</v>
      </c>
      <c r="B44" t="s">
        <v>180</v>
      </c>
      <c r="C44">
        <v>1</v>
      </c>
      <c r="D44">
        <f>B1*C44</f>
        <v>10</v>
      </c>
      <c r="F44" t="s">
        <v>184</v>
      </c>
      <c r="H44" t="s">
        <v>183</v>
      </c>
      <c r="I44" t="s">
        <v>181</v>
      </c>
      <c r="J44" t="s">
        <v>182</v>
      </c>
      <c r="K44">
        <v>0</v>
      </c>
    </row>
    <row r="45" spans="1:11" x14ac:dyDescent="0.3">
      <c r="A45" t="s">
        <v>78</v>
      </c>
      <c r="B45" t="s">
        <v>79</v>
      </c>
      <c r="C45">
        <v>1</v>
      </c>
      <c r="D45">
        <f>B1*C45</f>
        <v>10</v>
      </c>
      <c r="F45" t="s">
        <v>83</v>
      </c>
      <c r="H45" t="s">
        <v>82</v>
      </c>
      <c r="I45" t="s">
        <v>80</v>
      </c>
      <c r="J45" t="s">
        <v>81</v>
      </c>
      <c r="K45">
        <v>0</v>
      </c>
    </row>
    <row r="46" spans="1:11" x14ac:dyDescent="0.3">
      <c r="A46" t="s">
        <v>103</v>
      </c>
      <c r="B46" t="s">
        <v>104</v>
      </c>
      <c r="C46">
        <v>1</v>
      </c>
      <c r="D46">
        <f>B1*C46</f>
        <v>10</v>
      </c>
      <c r="F46" t="s">
        <v>108</v>
      </c>
      <c r="H46" t="s">
        <v>273</v>
      </c>
      <c r="I46" t="s">
        <v>105</v>
      </c>
      <c r="J46" t="s">
        <v>106</v>
      </c>
      <c r="K46">
        <v>0</v>
      </c>
    </row>
    <row r="47" spans="1:11" x14ac:dyDescent="0.3">
      <c r="A47" t="s">
        <v>118</v>
      </c>
      <c r="B47" t="s">
        <v>119</v>
      </c>
      <c r="C47">
        <v>2</v>
      </c>
      <c r="D47">
        <f>B1*C47</f>
        <v>20</v>
      </c>
      <c r="F47" t="s">
        <v>122</v>
      </c>
      <c r="H47" t="s">
        <v>276</v>
      </c>
      <c r="I47" t="s">
        <v>105</v>
      </c>
      <c r="J47" t="s">
        <v>120</v>
      </c>
      <c r="K47">
        <v>0</v>
      </c>
    </row>
    <row r="50" spans="1:11" x14ac:dyDescent="0.3">
      <c r="A50" t="s">
        <v>247</v>
      </c>
      <c r="B50" t="s">
        <v>248</v>
      </c>
      <c r="C50">
        <v>1</v>
      </c>
      <c r="D50">
        <f>B1*C50</f>
        <v>10</v>
      </c>
      <c r="F50" t="s">
        <v>251</v>
      </c>
      <c r="H50" t="s">
        <v>250</v>
      </c>
      <c r="I50" t="s">
        <v>249</v>
      </c>
      <c r="J50" t="s">
        <v>43</v>
      </c>
      <c r="K50">
        <v>0</v>
      </c>
    </row>
    <row r="51" spans="1:11" x14ac:dyDescent="0.3">
      <c r="A51" t="s">
        <v>25</v>
      </c>
      <c r="B51" t="s">
        <v>26</v>
      </c>
      <c r="C51">
        <v>1</v>
      </c>
      <c r="D51">
        <f>B1*C51</f>
        <v>10</v>
      </c>
      <c r="F51" t="s">
        <v>29</v>
      </c>
      <c r="H51" t="s">
        <v>252</v>
      </c>
      <c r="I51" t="s">
        <v>27</v>
      </c>
      <c r="K51">
        <v>0</v>
      </c>
    </row>
    <row r="52" spans="1:11" x14ac:dyDescent="0.3">
      <c r="A52" t="s">
        <v>40</v>
      </c>
      <c r="B52" t="s">
        <v>41</v>
      </c>
      <c r="C52">
        <v>2</v>
      </c>
      <c r="D52">
        <f>B1*C52</f>
        <v>20</v>
      </c>
      <c r="F52" t="s">
        <v>45</v>
      </c>
      <c r="H52" t="s">
        <v>253</v>
      </c>
      <c r="I52" t="s">
        <v>42</v>
      </c>
      <c r="J52" t="s">
        <v>43</v>
      </c>
      <c r="K52">
        <v>0</v>
      </c>
    </row>
    <row r="53" spans="1:11" x14ac:dyDescent="0.3">
      <c r="A53" t="s">
        <v>139</v>
      </c>
      <c r="B53" t="s">
        <v>140</v>
      </c>
      <c r="C53">
        <v>2</v>
      </c>
      <c r="D53">
        <f>B1*C53</f>
        <v>20</v>
      </c>
      <c r="F53" t="s">
        <v>144</v>
      </c>
      <c r="H53" t="s">
        <v>277</v>
      </c>
      <c r="I53" t="s">
        <v>141</v>
      </c>
      <c r="J53" t="s">
        <v>142</v>
      </c>
      <c r="K53">
        <v>0</v>
      </c>
    </row>
    <row r="54" spans="1:11" x14ac:dyDescent="0.3">
      <c r="A54" t="s">
        <v>150</v>
      </c>
      <c r="B54" t="s">
        <v>140</v>
      </c>
      <c r="C54">
        <v>1</v>
      </c>
      <c r="D54">
        <f>B1*C54</f>
        <v>10</v>
      </c>
      <c r="F54" t="s">
        <v>153</v>
      </c>
      <c r="H54" t="s">
        <v>152</v>
      </c>
      <c r="I54" t="s">
        <v>151</v>
      </c>
      <c r="J54" t="s">
        <v>142</v>
      </c>
      <c r="K54">
        <v>0</v>
      </c>
    </row>
    <row r="55" spans="1:11" x14ac:dyDescent="0.3">
      <c r="A55" t="s">
        <v>154</v>
      </c>
      <c r="B55" t="s">
        <v>140</v>
      </c>
      <c r="C55">
        <v>1</v>
      </c>
      <c r="D55">
        <f>B1*C55</f>
        <v>10</v>
      </c>
      <c r="F55" t="s">
        <v>157</v>
      </c>
      <c r="H55" t="s">
        <v>156</v>
      </c>
      <c r="I55" t="s">
        <v>155</v>
      </c>
      <c r="J55" t="s">
        <v>142</v>
      </c>
      <c r="K55">
        <v>0</v>
      </c>
    </row>
    <row r="57" spans="1:11" x14ac:dyDescent="0.3">
      <c r="A57" t="s">
        <v>169</v>
      </c>
      <c r="B57" t="s">
        <v>279</v>
      </c>
      <c r="C57">
        <v>2</v>
      </c>
      <c r="D57">
        <f>B1*C57</f>
        <v>20</v>
      </c>
      <c r="F57" t="s">
        <v>476</v>
      </c>
      <c r="H57" t="s">
        <v>171</v>
      </c>
      <c r="I57" t="s">
        <v>280</v>
      </c>
      <c r="J57" t="s">
        <v>281</v>
      </c>
      <c r="K57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pane ySplit="2" topLeftCell="A57" activePane="bottomLeft" state="frozen"/>
      <selection pane="bottomLeft" activeCell="A49" sqref="A49"/>
    </sheetView>
  </sheetViews>
  <sheetFormatPr defaultRowHeight="14.4" x14ac:dyDescent="0.3"/>
  <cols>
    <col min="1" max="1" width="21.5546875" customWidth="1"/>
    <col min="5" max="5" width="5.21875" customWidth="1"/>
    <col min="6" max="6" width="44" customWidth="1"/>
    <col min="7" max="7" width="5.21875" customWidth="1"/>
  </cols>
  <sheetData>
    <row r="1" spans="1:9" x14ac:dyDescent="0.3">
      <c r="A1" t="s">
        <v>299</v>
      </c>
      <c r="B1">
        <v>20</v>
      </c>
    </row>
    <row r="2" spans="1:9" ht="28.8" x14ac:dyDescent="0.3">
      <c r="A2" t="s">
        <v>0</v>
      </c>
      <c r="B2" t="s">
        <v>1</v>
      </c>
      <c r="C2" s="4" t="s">
        <v>241</v>
      </c>
      <c r="D2" s="4" t="s">
        <v>242</v>
      </c>
      <c r="F2" t="s">
        <v>6</v>
      </c>
      <c r="G2" t="s">
        <v>5</v>
      </c>
      <c r="H2" t="s">
        <v>2</v>
      </c>
      <c r="I2" t="s">
        <v>7</v>
      </c>
    </row>
    <row r="3" spans="1:9" x14ac:dyDescent="0.3">
      <c r="A3" t="s">
        <v>303</v>
      </c>
      <c r="B3" t="s">
        <v>304</v>
      </c>
      <c r="C3">
        <v>6</v>
      </c>
      <c r="D3">
        <f>B1*C3</f>
        <v>120</v>
      </c>
      <c r="F3" t="s">
        <v>306</v>
      </c>
      <c r="G3" t="s">
        <v>305</v>
      </c>
      <c r="H3" t="s">
        <v>307</v>
      </c>
    </row>
    <row r="4" spans="1:9" x14ac:dyDescent="0.3">
      <c r="A4" t="s">
        <v>308</v>
      </c>
      <c r="B4" t="s">
        <v>308</v>
      </c>
      <c r="C4">
        <v>2</v>
      </c>
      <c r="D4">
        <f>B1*C4</f>
        <v>40</v>
      </c>
      <c r="F4" t="s">
        <v>310</v>
      </c>
      <c r="G4" t="s">
        <v>309</v>
      </c>
      <c r="H4" t="s">
        <v>9</v>
      </c>
    </row>
    <row r="5" spans="1:9" x14ac:dyDescent="0.3">
      <c r="A5" t="s">
        <v>99</v>
      </c>
      <c r="B5" t="s">
        <v>99</v>
      </c>
      <c r="C5">
        <v>2</v>
      </c>
      <c r="D5">
        <f>B1*C5</f>
        <v>40</v>
      </c>
      <c r="F5" t="s">
        <v>102</v>
      </c>
      <c r="G5" t="s">
        <v>311</v>
      </c>
      <c r="H5" t="s">
        <v>9</v>
      </c>
    </row>
    <row r="6" spans="1:9" x14ac:dyDescent="0.3">
      <c r="A6" t="s">
        <v>109</v>
      </c>
      <c r="B6" t="s">
        <v>109</v>
      </c>
      <c r="C6">
        <v>1</v>
      </c>
      <c r="D6">
        <f>B1*C6</f>
        <v>20</v>
      </c>
      <c r="F6" t="s">
        <v>110</v>
      </c>
      <c r="G6" s="1">
        <v>60</v>
      </c>
      <c r="H6" t="s">
        <v>9</v>
      </c>
    </row>
    <row r="7" spans="1:9" x14ac:dyDescent="0.3">
      <c r="A7" t="s">
        <v>312</v>
      </c>
      <c r="B7" t="s">
        <v>312</v>
      </c>
      <c r="C7">
        <v>2</v>
      </c>
      <c r="D7">
        <f>B1*C7</f>
        <v>40</v>
      </c>
      <c r="F7" t="s">
        <v>314</v>
      </c>
      <c r="G7" t="s">
        <v>313</v>
      </c>
      <c r="H7" t="s">
        <v>9</v>
      </c>
    </row>
    <row r="8" spans="1:9" x14ac:dyDescent="0.3">
      <c r="A8" t="s">
        <v>115</v>
      </c>
      <c r="B8" t="s">
        <v>115</v>
      </c>
      <c r="C8">
        <v>3</v>
      </c>
      <c r="D8">
        <f>B1*C8</f>
        <v>60</v>
      </c>
      <c r="F8" t="s">
        <v>117</v>
      </c>
      <c r="G8" t="s">
        <v>315</v>
      </c>
      <c r="H8" t="s">
        <v>9</v>
      </c>
    </row>
    <row r="9" spans="1:9" x14ac:dyDescent="0.3">
      <c r="A9" t="s">
        <v>13</v>
      </c>
      <c r="B9" t="s">
        <v>14</v>
      </c>
      <c r="C9">
        <v>19</v>
      </c>
      <c r="D9">
        <f>B1*C9</f>
        <v>380</v>
      </c>
      <c r="F9" t="s">
        <v>16</v>
      </c>
      <c r="G9" t="s">
        <v>316</v>
      </c>
      <c r="H9" t="s">
        <v>9</v>
      </c>
    </row>
    <row r="10" spans="1:9" x14ac:dyDescent="0.3">
      <c r="A10" t="s">
        <v>317</v>
      </c>
      <c r="B10" t="s">
        <v>17</v>
      </c>
      <c r="C10">
        <v>2</v>
      </c>
      <c r="D10">
        <f>B1*C10</f>
        <v>40</v>
      </c>
      <c r="F10" t="s">
        <v>20</v>
      </c>
      <c r="G10" t="s">
        <v>318</v>
      </c>
      <c r="H10" t="s">
        <v>9</v>
      </c>
    </row>
    <row r="11" spans="1:9" x14ac:dyDescent="0.3">
      <c r="A11" t="s">
        <v>21</v>
      </c>
      <c r="B11" t="s">
        <v>22</v>
      </c>
      <c r="C11">
        <v>8</v>
      </c>
      <c r="D11">
        <f>B1*C11</f>
        <v>160</v>
      </c>
      <c r="F11" t="s">
        <v>24</v>
      </c>
      <c r="G11" t="s">
        <v>319</v>
      </c>
      <c r="H11" t="s">
        <v>9</v>
      </c>
    </row>
    <row r="12" spans="1:9" x14ac:dyDescent="0.3">
      <c r="A12" t="s">
        <v>30</v>
      </c>
      <c r="B12" t="s">
        <v>31</v>
      </c>
      <c r="C12">
        <v>2</v>
      </c>
      <c r="D12">
        <f>B1*C12</f>
        <v>40</v>
      </c>
      <c r="F12" t="s">
        <v>32</v>
      </c>
      <c r="G12" t="s">
        <v>320</v>
      </c>
      <c r="H12" t="s">
        <v>9</v>
      </c>
    </row>
    <row r="13" spans="1:9" x14ac:dyDescent="0.3">
      <c r="A13" t="s">
        <v>46</v>
      </c>
      <c r="B13" t="s">
        <v>47</v>
      </c>
      <c r="C13">
        <v>3</v>
      </c>
      <c r="D13">
        <f>B1*C13</f>
        <v>60</v>
      </c>
      <c r="F13" t="s">
        <v>49</v>
      </c>
      <c r="G13" t="s">
        <v>321</v>
      </c>
      <c r="H13" t="s">
        <v>9</v>
      </c>
    </row>
    <row r="14" spans="1:9" x14ac:dyDescent="0.3">
      <c r="A14" t="s">
        <v>50</v>
      </c>
      <c r="B14" t="s">
        <v>51</v>
      </c>
      <c r="C14">
        <v>1</v>
      </c>
      <c r="D14">
        <f>B1*C14</f>
        <v>20</v>
      </c>
      <c r="F14" t="s">
        <v>54</v>
      </c>
      <c r="G14" s="1">
        <v>66</v>
      </c>
      <c r="H14" t="s">
        <v>9</v>
      </c>
    </row>
    <row r="15" spans="1:9" x14ac:dyDescent="0.3">
      <c r="A15" t="s">
        <v>59</v>
      </c>
      <c r="B15" t="s">
        <v>59</v>
      </c>
      <c r="C15">
        <v>24</v>
      </c>
      <c r="D15">
        <f>B1*C15</f>
        <v>480</v>
      </c>
      <c r="F15" t="s">
        <v>62</v>
      </c>
      <c r="G15" t="s">
        <v>322</v>
      </c>
      <c r="H15" t="s">
        <v>9</v>
      </c>
    </row>
    <row r="16" spans="1:9" x14ac:dyDescent="0.3">
      <c r="A16" t="s">
        <v>323</v>
      </c>
      <c r="B16" t="s">
        <v>323</v>
      </c>
      <c r="C16">
        <v>2</v>
      </c>
      <c r="D16">
        <f>B1*C16</f>
        <v>40</v>
      </c>
      <c r="F16" t="s">
        <v>325</v>
      </c>
      <c r="G16" t="s">
        <v>324</v>
      </c>
      <c r="H16" t="s">
        <v>9</v>
      </c>
    </row>
    <row r="17" spans="1:8" x14ac:dyDescent="0.3">
      <c r="A17" t="s">
        <v>301</v>
      </c>
      <c r="B17" t="s">
        <v>301</v>
      </c>
      <c r="C17">
        <v>1</v>
      </c>
      <c r="D17">
        <f>B1*C17</f>
        <v>20</v>
      </c>
      <c r="F17" t="s">
        <v>302</v>
      </c>
      <c r="G17" s="1">
        <v>42</v>
      </c>
      <c r="H17" t="s">
        <v>9</v>
      </c>
    </row>
    <row r="18" spans="1:8" x14ac:dyDescent="0.3">
      <c r="G18" s="1"/>
    </row>
    <row r="20" spans="1:8" x14ac:dyDescent="0.3">
      <c r="A20" t="s">
        <v>336</v>
      </c>
      <c r="B20" t="s">
        <v>336</v>
      </c>
      <c r="C20">
        <v>4</v>
      </c>
      <c r="D20">
        <f>B1*C20</f>
        <v>80</v>
      </c>
      <c r="F20" t="s">
        <v>338</v>
      </c>
      <c r="G20" t="s">
        <v>337</v>
      </c>
      <c r="H20" t="s">
        <v>64</v>
      </c>
    </row>
    <row r="21" spans="1:8" x14ac:dyDescent="0.3">
      <c r="A21" t="s">
        <v>339</v>
      </c>
      <c r="B21" t="s">
        <v>339</v>
      </c>
      <c r="C21">
        <v>2</v>
      </c>
      <c r="D21">
        <f>B1*C21</f>
        <v>40</v>
      </c>
      <c r="F21" t="s">
        <v>341</v>
      </c>
      <c r="G21" t="s">
        <v>340</v>
      </c>
      <c r="H21" t="s">
        <v>64</v>
      </c>
    </row>
    <row r="22" spans="1:8" x14ac:dyDescent="0.3">
      <c r="A22" t="s">
        <v>111</v>
      </c>
      <c r="B22" t="s">
        <v>111</v>
      </c>
      <c r="C22">
        <v>2</v>
      </c>
      <c r="D22">
        <f>B1*C22</f>
        <v>40</v>
      </c>
      <c r="F22" t="s">
        <v>114</v>
      </c>
      <c r="G22" t="s">
        <v>342</v>
      </c>
      <c r="H22" t="s">
        <v>64</v>
      </c>
    </row>
    <row r="23" spans="1:8" x14ac:dyDescent="0.3">
      <c r="A23" t="s">
        <v>329</v>
      </c>
      <c r="B23" t="s">
        <v>330</v>
      </c>
      <c r="C23">
        <v>4</v>
      </c>
      <c r="D23">
        <f>B1*C23</f>
        <v>80</v>
      </c>
      <c r="F23" t="s">
        <v>332</v>
      </c>
      <c r="G23" t="s">
        <v>331</v>
      </c>
      <c r="H23" t="s">
        <v>64</v>
      </c>
    </row>
    <row r="24" spans="1:8" x14ac:dyDescent="0.3">
      <c r="A24" t="s">
        <v>63</v>
      </c>
      <c r="B24" t="s">
        <v>63</v>
      </c>
      <c r="C24">
        <v>15</v>
      </c>
      <c r="D24">
        <f>B1*C24</f>
        <v>300</v>
      </c>
      <c r="F24" t="s">
        <v>67</v>
      </c>
      <c r="G24" t="s">
        <v>333</v>
      </c>
      <c r="H24" t="s">
        <v>64</v>
      </c>
    </row>
    <row r="25" spans="1:8" x14ac:dyDescent="0.3">
      <c r="A25" t="s">
        <v>84</v>
      </c>
      <c r="B25" t="s">
        <v>84</v>
      </c>
      <c r="C25">
        <v>2</v>
      </c>
      <c r="D25">
        <f>B1*C25</f>
        <v>40</v>
      </c>
      <c r="F25" t="s">
        <v>87</v>
      </c>
      <c r="G25" t="s">
        <v>334</v>
      </c>
      <c r="H25" t="s">
        <v>64</v>
      </c>
    </row>
    <row r="26" spans="1:8" x14ac:dyDescent="0.3">
      <c r="A26" t="s">
        <v>95</v>
      </c>
      <c r="B26" t="s">
        <v>95</v>
      </c>
      <c r="C26">
        <v>32</v>
      </c>
      <c r="D26">
        <f>B1*C26</f>
        <v>640</v>
      </c>
      <c r="F26" t="s">
        <v>98</v>
      </c>
      <c r="G26" t="s">
        <v>335</v>
      </c>
      <c r="H26" t="s">
        <v>64</v>
      </c>
    </row>
    <row r="27" spans="1:8" x14ac:dyDescent="0.3">
      <c r="A27" t="s">
        <v>343</v>
      </c>
      <c r="B27" t="s">
        <v>344</v>
      </c>
      <c r="C27">
        <v>1</v>
      </c>
      <c r="D27">
        <f>B1*C27</f>
        <v>20</v>
      </c>
      <c r="F27" t="s">
        <v>346</v>
      </c>
      <c r="G27" t="s">
        <v>345</v>
      </c>
      <c r="H27" t="s">
        <v>64</v>
      </c>
    </row>
    <row r="28" spans="1:8" x14ac:dyDescent="0.3">
      <c r="A28" t="s">
        <v>68</v>
      </c>
      <c r="B28" t="s">
        <v>69</v>
      </c>
      <c r="C28">
        <v>3</v>
      </c>
      <c r="D28">
        <f>B1*C28</f>
        <v>60</v>
      </c>
      <c r="F28" t="s">
        <v>73</v>
      </c>
      <c r="G28" t="s">
        <v>347</v>
      </c>
      <c r="H28" t="s">
        <v>70</v>
      </c>
    </row>
    <row r="30" spans="1:8" x14ac:dyDescent="0.3">
      <c r="A30" t="s">
        <v>231</v>
      </c>
      <c r="B30" t="s">
        <v>209</v>
      </c>
      <c r="C30">
        <v>4</v>
      </c>
      <c r="D30">
        <f>B1*C30</f>
        <v>80</v>
      </c>
      <c r="F30" t="s">
        <v>235</v>
      </c>
      <c r="G30" t="s">
        <v>392</v>
      </c>
      <c r="H30" t="s">
        <v>232</v>
      </c>
    </row>
    <row r="31" spans="1:8" x14ac:dyDescent="0.3">
      <c r="A31" t="s">
        <v>163</v>
      </c>
      <c r="B31" t="s">
        <v>164</v>
      </c>
      <c r="C31">
        <v>3</v>
      </c>
      <c r="D31">
        <f>B1*C31</f>
        <v>60</v>
      </c>
      <c r="F31" t="s">
        <v>168</v>
      </c>
      <c r="G31" t="s">
        <v>393</v>
      </c>
      <c r="H31" t="s">
        <v>165</v>
      </c>
    </row>
    <row r="32" spans="1:8" x14ac:dyDescent="0.3">
      <c r="A32" t="s">
        <v>226</v>
      </c>
      <c r="B32" t="s">
        <v>227</v>
      </c>
      <c r="C32">
        <v>3</v>
      </c>
      <c r="D32">
        <f>B1*C32</f>
        <v>60</v>
      </c>
      <c r="F32" t="s">
        <v>230</v>
      </c>
      <c r="G32" t="s">
        <v>394</v>
      </c>
      <c r="H32" t="s">
        <v>165</v>
      </c>
    </row>
    <row r="34" spans="1:8" x14ac:dyDescent="0.3">
      <c r="A34" t="s">
        <v>348</v>
      </c>
      <c r="B34" t="s">
        <v>344</v>
      </c>
      <c r="C34">
        <v>2</v>
      </c>
      <c r="D34">
        <f>B1*C34</f>
        <v>40</v>
      </c>
      <c r="F34" t="s">
        <v>350</v>
      </c>
      <c r="G34" t="s">
        <v>349</v>
      </c>
      <c r="H34" t="s">
        <v>351</v>
      </c>
    </row>
    <row r="35" spans="1:8" x14ac:dyDescent="0.3">
      <c r="A35" t="s">
        <v>352</v>
      </c>
      <c r="B35" t="s">
        <v>74</v>
      </c>
      <c r="C35">
        <v>4</v>
      </c>
      <c r="D35">
        <f>B1*C35</f>
        <v>80</v>
      </c>
      <c r="F35" t="s">
        <v>354</v>
      </c>
      <c r="G35" t="s">
        <v>353</v>
      </c>
      <c r="H35" t="s">
        <v>351</v>
      </c>
    </row>
    <row r="36" spans="1:8" x14ac:dyDescent="0.3">
      <c r="A36" t="s">
        <v>355</v>
      </c>
      <c r="B36" t="s">
        <v>356</v>
      </c>
      <c r="C36">
        <v>1</v>
      </c>
      <c r="D36">
        <f>B1*C36</f>
        <v>20</v>
      </c>
      <c r="F36" t="s">
        <v>358</v>
      </c>
      <c r="G36" t="s">
        <v>357</v>
      </c>
      <c r="H36" t="s">
        <v>359</v>
      </c>
    </row>
    <row r="38" spans="1:8" x14ac:dyDescent="0.3">
      <c r="A38" t="s">
        <v>371</v>
      </c>
      <c r="B38" t="s">
        <v>372</v>
      </c>
      <c r="C38">
        <v>0</v>
      </c>
      <c r="D38">
        <f>B1*C38</f>
        <v>0</v>
      </c>
      <c r="F38" t="s">
        <v>374</v>
      </c>
      <c r="G38" t="s">
        <v>373</v>
      </c>
      <c r="H38" t="s">
        <v>375</v>
      </c>
    </row>
    <row r="39" spans="1:8" x14ac:dyDescent="0.3">
      <c r="A39" t="s">
        <v>377</v>
      </c>
      <c r="B39" t="s">
        <v>378</v>
      </c>
      <c r="C39">
        <v>5</v>
      </c>
      <c r="D39">
        <f>B1*C39</f>
        <v>100</v>
      </c>
      <c r="F39" t="s">
        <v>380</v>
      </c>
      <c r="G39" t="s">
        <v>379</v>
      </c>
      <c r="H39" t="s">
        <v>381</v>
      </c>
    </row>
    <row r="41" spans="1:8" x14ac:dyDescent="0.3">
      <c r="A41" t="s">
        <v>191</v>
      </c>
      <c r="B41" t="s">
        <v>192</v>
      </c>
      <c r="C41">
        <v>2</v>
      </c>
      <c r="D41">
        <f>B1*C41</f>
        <v>40</v>
      </c>
      <c r="F41" t="s">
        <v>196</v>
      </c>
      <c r="G41" t="s">
        <v>206</v>
      </c>
      <c r="H41" t="s">
        <v>193</v>
      </c>
    </row>
    <row r="42" spans="1:8" x14ac:dyDescent="0.3">
      <c r="A42" t="s">
        <v>197</v>
      </c>
      <c r="B42" t="s">
        <v>198</v>
      </c>
      <c r="C42">
        <v>2</v>
      </c>
      <c r="D42">
        <f>B1*C42</f>
        <v>40</v>
      </c>
      <c r="F42" t="s">
        <v>202</v>
      </c>
      <c r="G42" t="s">
        <v>384</v>
      </c>
      <c r="H42" t="s">
        <v>199</v>
      </c>
    </row>
    <row r="43" spans="1:8" x14ac:dyDescent="0.3">
      <c r="A43" t="s">
        <v>203</v>
      </c>
      <c r="B43" t="s">
        <v>204</v>
      </c>
      <c r="C43">
        <v>1</v>
      </c>
      <c r="D43">
        <f>B1*C43</f>
        <v>20</v>
      </c>
      <c r="F43" t="s">
        <v>207</v>
      </c>
      <c r="G43" t="s">
        <v>385</v>
      </c>
      <c r="H43" t="s">
        <v>193</v>
      </c>
    </row>
    <row r="44" spans="1:8" x14ac:dyDescent="0.3">
      <c r="A44" t="s">
        <v>208</v>
      </c>
      <c r="B44" t="s">
        <v>209</v>
      </c>
      <c r="C44">
        <v>10</v>
      </c>
      <c r="D44">
        <f>B1*C44</f>
        <v>200</v>
      </c>
      <c r="F44" t="s">
        <v>213</v>
      </c>
      <c r="G44" t="s">
        <v>391</v>
      </c>
      <c r="H44" t="s">
        <v>210</v>
      </c>
    </row>
    <row r="45" spans="1:8" x14ac:dyDescent="0.3">
      <c r="A45" t="s">
        <v>129</v>
      </c>
      <c r="B45" t="s">
        <v>130</v>
      </c>
      <c r="C45">
        <v>1</v>
      </c>
      <c r="D45">
        <f>B1*C45</f>
        <v>20</v>
      </c>
      <c r="F45" t="s">
        <v>134</v>
      </c>
      <c r="G45" t="s">
        <v>382</v>
      </c>
      <c r="H45" t="s">
        <v>131</v>
      </c>
    </row>
    <row r="46" spans="1:8" x14ac:dyDescent="0.3">
      <c r="A46" t="s">
        <v>135</v>
      </c>
      <c r="B46" t="s">
        <v>130</v>
      </c>
      <c r="C46">
        <v>8</v>
      </c>
      <c r="D46">
        <f>B1*C46</f>
        <v>160</v>
      </c>
      <c r="F46" t="s">
        <v>138</v>
      </c>
      <c r="G46" t="s">
        <v>383</v>
      </c>
      <c r="H46" t="s">
        <v>131</v>
      </c>
    </row>
    <row r="47" spans="1:8" x14ac:dyDescent="0.3">
      <c r="A47" t="s">
        <v>386</v>
      </c>
      <c r="B47" t="s">
        <v>387</v>
      </c>
      <c r="C47">
        <v>2</v>
      </c>
      <c r="D47">
        <f>B1*C47</f>
        <v>40</v>
      </c>
      <c r="F47" t="s">
        <v>389</v>
      </c>
      <c r="G47" t="s">
        <v>388</v>
      </c>
      <c r="H47" t="s">
        <v>390</v>
      </c>
    </row>
    <row r="48" spans="1:8" x14ac:dyDescent="0.3">
      <c r="G48" s="1"/>
    </row>
    <row r="49" spans="1:8" x14ac:dyDescent="0.3">
      <c r="A49" t="s">
        <v>401</v>
      </c>
      <c r="B49" t="s">
        <v>402</v>
      </c>
      <c r="C49">
        <v>1</v>
      </c>
      <c r="D49">
        <f>B1*C49</f>
        <v>20</v>
      </c>
      <c r="F49" t="s">
        <v>403</v>
      </c>
      <c r="G49" t="s">
        <v>189</v>
      </c>
      <c r="H49" t="s">
        <v>216</v>
      </c>
    </row>
    <row r="50" spans="1:8" x14ac:dyDescent="0.3">
      <c r="A50" t="s">
        <v>404</v>
      </c>
      <c r="B50" t="s">
        <v>405</v>
      </c>
      <c r="C50">
        <v>8</v>
      </c>
      <c r="D50">
        <f>B1*C50</f>
        <v>160</v>
      </c>
      <c r="F50" t="s">
        <v>407</v>
      </c>
      <c r="G50" t="s">
        <v>406</v>
      </c>
      <c r="H50" t="s">
        <v>408</v>
      </c>
    </row>
    <row r="51" spans="1:8" x14ac:dyDescent="0.3">
      <c r="A51" t="s">
        <v>409</v>
      </c>
      <c r="B51" t="s">
        <v>410</v>
      </c>
      <c r="C51">
        <v>1</v>
      </c>
      <c r="D51">
        <f>B1*C51</f>
        <v>20</v>
      </c>
      <c r="F51" t="s">
        <v>411</v>
      </c>
      <c r="G51" t="s">
        <v>218</v>
      </c>
      <c r="H51" t="s">
        <v>412</v>
      </c>
    </row>
    <row r="52" spans="1:8" x14ac:dyDescent="0.3">
      <c r="A52" t="s">
        <v>423</v>
      </c>
      <c r="B52" t="s">
        <v>424</v>
      </c>
      <c r="C52">
        <v>1</v>
      </c>
      <c r="D52">
        <f>B1*C52</f>
        <v>20</v>
      </c>
      <c r="F52" t="s">
        <v>425</v>
      </c>
      <c r="G52" t="s">
        <v>127</v>
      </c>
      <c r="H52" t="s">
        <v>426</v>
      </c>
    </row>
    <row r="53" spans="1:8" x14ac:dyDescent="0.3">
      <c r="A53" t="s">
        <v>414</v>
      </c>
      <c r="B53" t="s">
        <v>415</v>
      </c>
      <c r="C53">
        <v>1</v>
      </c>
      <c r="D53">
        <f>B1*C53</f>
        <v>20</v>
      </c>
      <c r="F53" t="s">
        <v>417</v>
      </c>
      <c r="G53" t="s">
        <v>416</v>
      </c>
      <c r="H53" t="s">
        <v>418</v>
      </c>
    </row>
    <row r="54" spans="1:8" x14ac:dyDescent="0.3">
      <c r="A54" t="s">
        <v>185</v>
      </c>
      <c r="B54" t="s">
        <v>186</v>
      </c>
      <c r="C54">
        <v>2</v>
      </c>
      <c r="D54">
        <f>B1*C54</f>
        <v>40</v>
      </c>
      <c r="F54" t="s">
        <v>190</v>
      </c>
      <c r="G54" t="s">
        <v>413</v>
      </c>
      <c r="H54" t="s">
        <v>187</v>
      </c>
    </row>
    <row r="55" spans="1:8" x14ac:dyDescent="0.3">
      <c r="A55" t="s">
        <v>214</v>
      </c>
      <c r="B55" t="s">
        <v>215</v>
      </c>
      <c r="C55">
        <v>1</v>
      </c>
      <c r="D55">
        <f>B1*C55</f>
        <v>20</v>
      </c>
      <c r="F55" t="s">
        <v>219</v>
      </c>
      <c r="G55" t="s">
        <v>283</v>
      </c>
      <c r="H55" t="s">
        <v>216</v>
      </c>
    </row>
    <row r="56" spans="1:8" x14ac:dyDescent="0.3">
      <c r="A56" t="s">
        <v>419</v>
      </c>
      <c r="B56" t="s">
        <v>420</v>
      </c>
      <c r="C56">
        <v>1</v>
      </c>
      <c r="D56">
        <f>B1*C56</f>
        <v>20</v>
      </c>
      <c r="F56" t="s">
        <v>419</v>
      </c>
      <c r="G56" t="s">
        <v>421</v>
      </c>
      <c r="H56" t="s">
        <v>422</v>
      </c>
    </row>
    <row r="58" spans="1:8" x14ac:dyDescent="0.3">
      <c r="A58" t="s">
        <v>427</v>
      </c>
      <c r="B58" t="s">
        <v>428</v>
      </c>
      <c r="C58">
        <v>1</v>
      </c>
      <c r="D58">
        <f>B1*C58</f>
        <v>20</v>
      </c>
      <c r="F58" t="s">
        <v>430</v>
      </c>
      <c r="G58" t="s">
        <v>429</v>
      </c>
      <c r="H58" t="s">
        <v>431</v>
      </c>
    </row>
    <row r="60" spans="1:8" x14ac:dyDescent="0.3">
      <c r="A60" t="s">
        <v>179</v>
      </c>
      <c r="B60" t="s">
        <v>180</v>
      </c>
      <c r="C60">
        <v>2</v>
      </c>
      <c r="D60">
        <f>B1*C60</f>
        <v>40</v>
      </c>
      <c r="F60" t="s">
        <v>184</v>
      </c>
      <c r="G60" t="s">
        <v>376</v>
      </c>
      <c r="H60" t="s">
        <v>181</v>
      </c>
    </row>
    <row r="61" spans="1:8" x14ac:dyDescent="0.3">
      <c r="A61" t="s">
        <v>395</v>
      </c>
      <c r="B61" t="s">
        <v>396</v>
      </c>
      <c r="C61">
        <v>1</v>
      </c>
      <c r="D61">
        <f>B1*C61</f>
        <v>20</v>
      </c>
      <c r="F61" t="s">
        <v>398</v>
      </c>
      <c r="G61" t="s">
        <v>397</v>
      </c>
      <c r="H61" t="s">
        <v>80</v>
      </c>
    </row>
    <row r="62" spans="1:8" x14ac:dyDescent="0.3">
      <c r="A62" t="s">
        <v>399</v>
      </c>
      <c r="B62" t="s">
        <v>399</v>
      </c>
      <c r="C62">
        <v>1</v>
      </c>
      <c r="D62">
        <f>B1*C62</f>
        <v>20</v>
      </c>
      <c r="F62" t="s">
        <v>400</v>
      </c>
      <c r="G62" t="s">
        <v>82</v>
      </c>
      <c r="H62" t="s">
        <v>80</v>
      </c>
    </row>
    <row r="63" spans="1:8" x14ac:dyDescent="0.3">
      <c r="A63" t="s">
        <v>103</v>
      </c>
      <c r="B63" t="s">
        <v>104</v>
      </c>
      <c r="C63">
        <v>2</v>
      </c>
      <c r="D63">
        <f>B1*C63</f>
        <v>40</v>
      </c>
      <c r="F63" t="s">
        <v>108</v>
      </c>
      <c r="G63" t="s">
        <v>360</v>
      </c>
      <c r="H63" t="s">
        <v>105</v>
      </c>
    </row>
    <row r="64" spans="1:8" x14ac:dyDescent="0.3">
      <c r="A64" t="s">
        <v>118</v>
      </c>
      <c r="B64" t="s">
        <v>119</v>
      </c>
      <c r="C64">
        <v>2</v>
      </c>
      <c r="D64">
        <f>B1*C64</f>
        <v>40</v>
      </c>
      <c r="F64" t="s">
        <v>122</v>
      </c>
      <c r="G64" t="s">
        <v>361</v>
      </c>
      <c r="H64" t="s">
        <v>105</v>
      </c>
    </row>
    <row r="66" spans="1:8" x14ac:dyDescent="0.3">
      <c r="A66" t="s">
        <v>362</v>
      </c>
      <c r="B66" t="s">
        <v>363</v>
      </c>
      <c r="C66">
        <v>1</v>
      </c>
      <c r="D66">
        <f>B1*C66</f>
        <v>20</v>
      </c>
      <c r="F66" t="s">
        <v>365</v>
      </c>
      <c r="G66" t="s">
        <v>364</v>
      </c>
      <c r="H66" t="s">
        <v>366</v>
      </c>
    </row>
    <row r="67" spans="1:8" x14ac:dyDescent="0.3">
      <c r="A67" t="s">
        <v>367</v>
      </c>
      <c r="B67" t="s">
        <v>368</v>
      </c>
      <c r="C67">
        <v>1</v>
      </c>
      <c r="D67">
        <f>B1*C67</f>
        <v>20</v>
      </c>
      <c r="F67" t="s">
        <v>369</v>
      </c>
      <c r="G67" t="s">
        <v>113</v>
      </c>
      <c r="H67" t="s">
        <v>370</v>
      </c>
    </row>
    <row r="68" spans="1:8" x14ac:dyDescent="0.3">
      <c r="A68" t="s">
        <v>432</v>
      </c>
      <c r="B68" t="s">
        <v>368</v>
      </c>
      <c r="C68">
        <v>1</v>
      </c>
      <c r="D68">
        <f>B1*C68</f>
        <v>20</v>
      </c>
      <c r="F68" t="s">
        <v>434</v>
      </c>
      <c r="G68" t="s">
        <v>433</v>
      </c>
      <c r="H68" t="s">
        <v>435</v>
      </c>
    </row>
    <row r="70" spans="1:8" x14ac:dyDescent="0.3">
      <c r="A70" t="s">
        <v>436</v>
      </c>
      <c r="B70" t="s">
        <v>437</v>
      </c>
      <c r="C70">
        <v>1</v>
      </c>
      <c r="D70">
        <f>B1*C70</f>
        <v>20</v>
      </c>
      <c r="F70" t="s">
        <v>439</v>
      </c>
      <c r="G70" t="s">
        <v>438</v>
      </c>
      <c r="H70" t="s">
        <v>440</v>
      </c>
    </row>
    <row r="71" spans="1:8" x14ac:dyDescent="0.3">
      <c r="A71" t="s">
        <v>441</v>
      </c>
      <c r="B71" t="s">
        <v>442</v>
      </c>
      <c r="C71">
        <v>1</v>
      </c>
      <c r="D71">
        <f>B1*C71</f>
        <v>20</v>
      </c>
      <c r="F71" t="s">
        <v>443</v>
      </c>
      <c r="G71" t="s">
        <v>38</v>
      </c>
      <c r="H71" t="s">
        <v>444</v>
      </c>
    </row>
    <row r="73" spans="1:8" x14ac:dyDescent="0.3">
      <c r="A73" t="s">
        <v>326</v>
      </c>
      <c r="B73" t="s">
        <v>59</v>
      </c>
      <c r="C73">
        <v>1</v>
      </c>
      <c r="D73">
        <f>B1*C73</f>
        <v>20</v>
      </c>
      <c r="F73" t="s">
        <v>327</v>
      </c>
      <c r="G73" s="1">
        <v>23</v>
      </c>
      <c r="H73" t="s">
        <v>328</v>
      </c>
    </row>
    <row r="74" spans="1:8" x14ac:dyDescent="0.3">
      <c r="A74" t="s">
        <v>470</v>
      </c>
      <c r="B74" t="s">
        <v>471</v>
      </c>
      <c r="C74">
        <v>2</v>
      </c>
      <c r="D74">
        <f>B1*C74</f>
        <v>40</v>
      </c>
      <c r="F74" t="s">
        <v>473</v>
      </c>
      <c r="G74" t="s">
        <v>472</v>
      </c>
      <c r="H74" t="s">
        <v>474</v>
      </c>
    </row>
    <row r="76" spans="1:8" x14ac:dyDescent="0.3">
      <c r="A76" t="s">
        <v>445</v>
      </c>
      <c r="B76" t="s">
        <v>446</v>
      </c>
      <c r="C76">
        <v>1</v>
      </c>
      <c r="D76">
        <f>B1*C76</f>
        <v>20</v>
      </c>
      <c r="F76" t="s">
        <v>448</v>
      </c>
      <c r="G76" t="s">
        <v>447</v>
      </c>
      <c r="H76" t="s">
        <v>449</v>
      </c>
    </row>
    <row r="77" spans="1:8" x14ac:dyDescent="0.3">
      <c r="A77" t="s">
        <v>450</v>
      </c>
      <c r="B77" t="s">
        <v>451</v>
      </c>
      <c r="C77">
        <v>2</v>
      </c>
      <c r="D77">
        <f>B1*C77</f>
        <v>40</v>
      </c>
      <c r="F77" t="s">
        <v>452</v>
      </c>
      <c r="G77" t="s">
        <v>44</v>
      </c>
      <c r="H77" t="s">
        <v>453</v>
      </c>
    </row>
    <row r="78" spans="1:8" x14ac:dyDescent="0.3">
      <c r="A78" t="s">
        <v>454</v>
      </c>
      <c r="B78" t="s">
        <v>248</v>
      </c>
      <c r="C78">
        <v>2</v>
      </c>
      <c r="D78">
        <f>B1*C78</f>
        <v>40</v>
      </c>
      <c r="F78" t="s">
        <v>456</v>
      </c>
      <c r="G78" t="s">
        <v>455</v>
      </c>
      <c r="H78" t="s">
        <v>454</v>
      </c>
    </row>
    <row r="79" spans="1:8" x14ac:dyDescent="0.3">
      <c r="A79" t="s">
        <v>457</v>
      </c>
      <c r="B79" t="s">
        <v>41</v>
      </c>
      <c r="C79">
        <v>2</v>
      </c>
      <c r="D79">
        <f>B1*C79</f>
        <v>40</v>
      </c>
      <c r="F79" t="s">
        <v>459</v>
      </c>
      <c r="G79" t="s">
        <v>458</v>
      </c>
      <c r="H79" t="s">
        <v>457</v>
      </c>
    </row>
    <row r="80" spans="1:8" x14ac:dyDescent="0.3">
      <c r="A80" t="s">
        <v>466</v>
      </c>
      <c r="B80" t="s">
        <v>467</v>
      </c>
      <c r="C80">
        <v>1</v>
      </c>
      <c r="D80">
        <f>B1*C80</f>
        <v>20</v>
      </c>
      <c r="F80" t="s">
        <v>468</v>
      </c>
      <c r="G80" t="s">
        <v>156</v>
      </c>
      <c r="H80" t="s">
        <v>469</v>
      </c>
    </row>
    <row r="81" spans="1:8" x14ac:dyDescent="0.3">
      <c r="A81" t="s">
        <v>150</v>
      </c>
      <c r="B81" t="s">
        <v>140</v>
      </c>
      <c r="C81">
        <v>1</v>
      </c>
      <c r="D81">
        <f>B1*C81</f>
        <v>20</v>
      </c>
      <c r="F81" t="s">
        <v>153</v>
      </c>
      <c r="G81" t="s">
        <v>465</v>
      </c>
      <c r="H81" t="s">
        <v>151</v>
      </c>
    </row>
    <row r="82" spans="1:8" x14ac:dyDescent="0.3">
      <c r="A82" t="s">
        <v>154</v>
      </c>
      <c r="B82" t="s">
        <v>140</v>
      </c>
      <c r="C82">
        <v>1</v>
      </c>
      <c r="D82">
        <f>B1*C82</f>
        <v>20</v>
      </c>
      <c r="F82" t="s">
        <v>157</v>
      </c>
      <c r="G82" t="s">
        <v>152</v>
      </c>
      <c r="H82" t="s">
        <v>155</v>
      </c>
    </row>
    <row r="83" spans="1:8" x14ac:dyDescent="0.3">
      <c r="A83" t="s">
        <v>460</v>
      </c>
      <c r="B83" t="s">
        <v>461</v>
      </c>
      <c r="C83">
        <v>1</v>
      </c>
      <c r="D83">
        <f>B1*C83</f>
        <v>20</v>
      </c>
      <c r="F83" t="s">
        <v>463</v>
      </c>
      <c r="G83" t="s">
        <v>462</v>
      </c>
      <c r="H83" t="s">
        <v>464</v>
      </c>
    </row>
    <row r="84" spans="1:8" x14ac:dyDescent="0.3">
      <c r="A84" t="s">
        <v>278</v>
      </c>
      <c r="B84" t="s">
        <v>279</v>
      </c>
      <c r="C84">
        <v>1</v>
      </c>
      <c r="D84">
        <f>B1*C84</f>
        <v>20</v>
      </c>
      <c r="F84" t="s">
        <v>282</v>
      </c>
      <c r="G84" t="s">
        <v>171</v>
      </c>
      <c r="H84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ySplit="2" topLeftCell="A15" activePane="bottomLeft" state="frozen"/>
      <selection pane="bottomLeft" activeCell="B2" sqref="B2"/>
    </sheetView>
  </sheetViews>
  <sheetFormatPr defaultRowHeight="14.4" x14ac:dyDescent="0.3"/>
  <cols>
    <col min="1" max="1" width="18.77734375" customWidth="1"/>
    <col min="2" max="2" width="10.33203125" customWidth="1"/>
    <col min="5" max="5" width="4.77734375" customWidth="1"/>
    <col min="6" max="6" width="17.21875" customWidth="1"/>
    <col min="10" max="10" width="0.77734375" customWidth="1"/>
    <col min="11" max="11" width="1" customWidth="1"/>
  </cols>
  <sheetData>
    <row r="1" spans="1:11" x14ac:dyDescent="0.3">
      <c r="A1" t="s">
        <v>299</v>
      </c>
      <c r="B1">
        <v>0</v>
      </c>
    </row>
    <row r="2" spans="1:11" ht="28.8" x14ac:dyDescent="0.3">
      <c r="A2" t="s">
        <v>0</v>
      </c>
      <c r="B2" t="s">
        <v>1</v>
      </c>
      <c r="C2" s="4" t="s">
        <v>241</v>
      </c>
      <c r="D2" s="4" t="s">
        <v>242</v>
      </c>
      <c r="F2" t="s">
        <v>6</v>
      </c>
      <c r="G2" t="s">
        <v>7</v>
      </c>
      <c r="H2" t="s">
        <v>2</v>
      </c>
      <c r="I2" t="s">
        <v>5</v>
      </c>
      <c r="J2" t="s">
        <v>3</v>
      </c>
      <c r="K2" t="s">
        <v>4</v>
      </c>
    </row>
    <row r="3" spans="1:11" x14ac:dyDescent="0.3">
      <c r="A3" t="s">
        <v>556</v>
      </c>
      <c r="B3" t="s">
        <v>478</v>
      </c>
      <c r="C3">
        <v>2</v>
      </c>
      <c r="D3">
        <f>$B$1*C3</f>
        <v>0</v>
      </c>
      <c r="F3" t="s">
        <v>481</v>
      </c>
      <c r="H3" t="s">
        <v>479</v>
      </c>
      <c r="I3" t="s">
        <v>480</v>
      </c>
      <c r="K3">
        <v>0</v>
      </c>
    </row>
    <row r="4" spans="1:11" x14ac:dyDescent="0.3">
      <c r="A4" t="s">
        <v>99</v>
      </c>
      <c r="B4" t="s">
        <v>99</v>
      </c>
      <c r="C4">
        <v>2</v>
      </c>
      <c r="D4">
        <f>$B$1*C4</f>
        <v>0</v>
      </c>
      <c r="F4" t="s">
        <v>102</v>
      </c>
      <c r="H4" t="s">
        <v>9</v>
      </c>
      <c r="I4" t="s">
        <v>505</v>
      </c>
      <c r="J4" t="s">
        <v>100</v>
      </c>
      <c r="K4">
        <v>220</v>
      </c>
    </row>
    <row r="5" spans="1:11" x14ac:dyDescent="0.3">
      <c r="A5" t="s">
        <v>511</v>
      </c>
      <c r="B5" t="s">
        <v>511</v>
      </c>
      <c r="C5">
        <v>3</v>
      </c>
      <c r="D5">
        <f>$B$1*C5</f>
        <v>0</v>
      </c>
      <c r="F5" t="s">
        <v>513</v>
      </c>
      <c r="H5" t="s">
        <v>9</v>
      </c>
      <c r="I5" t="s">
        <v>512</v>
      </c>
      <c r="J5">
        <v>2132216</v>
      </c>
      <c r="K5">
        <v>0.39</v>
      </c>
    </row>
    <row r="6" spans="1:11" x14ac:dyDescent="0.3">
      <c r="A6" t="s">
        <v>115</v>
      </c>
      <c r="B6" t="s">
        <v>115</v>
      </c>
      <c r="C6">
        <v>4</v>
      </c>
      <c r="D6">
        <f>$B$1*C6</f>
        <v>0</v>
      </c>
      <c r="F6" t="s">
        <v>117</v>
      </c>
      <c r="H6" t="s">
        <v>9</v>
      </c>
      <c r="I6" t="s">
        <v>514</v>
      </c>
      <c r="J6">
        <v>2132222</v>
      </c>
      <c r="K6">
        <v>0.49199999999999999</v>
      </c>
    </row>
    <row r="7" spans="1:11" x14ac:dyDescent="0.3">
      <c r="A7" t="s">
        <v>13</v>
      </c>
      <c r="B7" t="s">
        <v>14</v>
      </c>
      <c r="C7">
        <v>3</v>
      </c>
      <c r="D7">
        <f t="shared" ref="D7:D38" si="0">$B$1*C7</f>
        <v>0</v>
      </c>
      <c r="F7" t="s">
        <v>16</v>
      </c>
      <c r="H7" t="s">
        <v>9</v>
      </c>
      <c r="I7" t="s">
        <v>482</v>
      </c>
      <c r="J7">
        <v>2132266</v>
      </c>
      <c r="K7">
        <v>0.372</v>
      </c>
    </row>
    <row r="8" spans="1:11" x14ac:dyDescent="0.3">
      <c r="A8" t="s">
        <v>21</v>
      </c>
      <c r="B8" t="s">
        <v>22</v>
      </c>
      <c r="C8">
        <v>4</v>
      </c>
      <c r="D8">
        <f t="shared" si="0"/>
        <v>0</v>
      </c>
      <c r="F8" t="s">
        <v>24</v>
      </c>
      <c r="H8" t="s">
        <v>9</v>
      </c>
      <c r="I8" t="s">
        <v>485</v>
      </c>
      <c r="J8">
        <v>2132317</v>
      </c>
      <c r="K8">
        <v>0.46800000000000003</v>
      </c>
    </row>
    <row r="9" spans="1:11" x14ac:dyDescent="0.3">
      <c r="A9" t="s">
        <v>486</v>
      </c>
      <c r="B9" t="s">
        <v>487</v>
      </c>
      <c r="C9">
        <v>2</v>
      </c>
      <c r="D9">
        <f t="shared" si="0"/>
        <v>0</v>
      </c>
      <c r="F9" t="s">
        <v>490</v>
      </c>
      <c r="H9" t="s">
        <v>9</v>
      </c>
      <c r="I9" t="s">
        <v>489</v>
      </c>
      <c r="J9" t="s">
        <v>488</v>
      </c>
      <c r="K9">
        <v>220</v>
      </c>
    </row>
    <row r="10" spans="1:11" x14ac:dyDescent="0.3">
      <c r="A10" t="s">
        <v>30</v>
      </c>
      <c r="B10" t="s">
        <v>31</v>
      </c>
      <c r="C10">
        <v>1</v>
      </c>
      <c r="D10">
        <f t="shared" si="0"/>
        <v>0</v>
      </c>
      <c r="F10" t="s">
        <v>32</v>
      </c>
      <c r="H10" t="s">
        <v>9</v>
      </c>
      <c r="I10" s="1">
        <v>28</v>
      </c>
      <c r="J10">
        <v>2132339</v>
      </c>
      <c r="K10">
        <v>0.28399999999999997</v>
      </c>
    </row>
    <row r="11" spans="1:11" x14ac:dyDescent="0.3">
      <c r="A11" t="s">
        <v>46</v>
      </c>
      <c r="B11" t="s">
        <v>47</v>
      </c>
      <c r="C11">
        <v>1</v>
      </c>
      <c r="D11">
        <f t="shared" si="0"/>
        <v>0</v>
      </c>
      <c r="F11" t="s">
        <v>49</v>
      </c>
      <c r="H11" t="s">
        <v>9</v>
      </c>
      <c r="I11" s="1">
        <v>22</v>
      </c>
      <c r="J11">
        <v>2132367</v>
      </c>
      <c r="K11">
        <v>0.11700000000000001</v>
      </c>
    </row>
    <row r="12" spans="1:11" x14ac:dyDescent="0.3">
      <c r="A12" t="s">
        <v>58</v>
      </c>
      <c r="B12" t="s">
        <v>59</v>
      </c>
      <c r="C12">
        <v>17</v>
      </c>
      <c r="D12">
        <f t="shared" si="0"/>
        <v>0</v>
      </c>
      <c r="F12" t="s">
        <v>62</v>
      </c>
      <c r="H12" t="s">
        <v>9</v>
      </c>
      <c r="I12" t="s">
        <v>499</v>
      </c>
      <c r="J12" t="s">
        <v>60</v>
      </c>
      <c r="K12">
        <v>1029.8599999999999</v>
      </c>
    </row>
    <row r="13" spans="1:11" x14ac:dyDescent="0.3">
      <c r="A13" t="s">
        <v>323</v>
      </c>
      <c r="B13" t="s">
        <v>323</v>
      </c>
      <c r="C13">
        <v>2</v>
      </c>
      <c r="D13">
        <f>$B$1*C13</f>
        <v>0</v>
      </c>
      <c r="F13" t="s">
        <v>325</v>
      </c>
      <c r="H13" t="s">
        <v>9</v>
      </c>
      <c r="I13" t="s">
        <v>503</v>
      </c>
      <c r="J13" t="s">
        <v>502</v>
      </c>
      <c r="K13">
        <v>124.92</v>
      </c>
    </row>
    <row r="15" spans="1:11" x14ac:dyDescent="0.3">
      <c r="A15" t="s">
        <v>88</v>
      </c>
      <c r="B15" t="s">
        <v>88</v>
      </c>
      <c r="C15">
        <v>2</v>
      </c>
      <c r="D15">
        <f>$B$1*C15</f>
        <v>0</v>
      </c>
      <c r="F15" t="s">
        <v>91</v>
      </c>
      <c r="H15" t="s">
        <v>64</v>
      </c>
      <c r="I15" t="s">
        <v>501</v>
      </c>
      <c r="J15" t="s">
        <v>89</v>
      </c>
      <c r="K15">
        <v>839.68</v>
      </c>
    </row>
    <row r="16" spans="1:11" x14ac:dyDescent="0.3">
      <c r="A16" t="s">
        <v>507</v>
      </c>
      <c r="B16" t="s">
        <v>507</v>
      </c>
      <c r="C16">
        <v>3</v>
      </c>
      <c r="D16">
        <f>$B$1*C16</f>
        <v>0</v>
      </c>
      <c r="F16" t="s">
        <v>510</v>
      </c>
      <c r="H16" t="s">
        <v>64</v>
      </c>
      <c r="I16" t="s">
        <v>509</v>
      </c>
      <c r="J16" t="s">
        <v>508</v>
      </c>
      <c r="K16">
        <v>5022.33</v>
      </c>
    </row>
    <row r="17" spans="1:11" x14ac:dyDescent="0.3">
      <c r="A17" t="s">
        <v>111</v>
      </c>
      <c r="B17" t="s">
        <v>111</v>
      </c>
      <c r="C17">
        <v>1</v>
      </c>
      <c r="D17">
        <f>$B$1*C17</f>
        <v>0</v>
      </c>
      <c r="F17" t="s">
        <v>114</v>
      </c>
      <c r="H17" t="s">
        <v>64</v>
      </c>
      <c r="I17" t="s">
        <v>357</v>
      </c>
      <c r="J17" t="s">
        <v>112</v>
      </c>
      <c r="K17">
        <v>163.55000000000001</v>
      </c>
    </row>
    <row r="18" spans="1:11" x14ac:dyDescent="0.3">
      <c r="A18" t="s">
        <v>63</v>
      </c>
      <c r="B18" t="s">
        <v>63</v>
      </c>
      <c r="C18">
        <v>1</v>
      </c>
      <c r="D18">
        <f t="shared" si="0"/>
        <v>0</v>
      </c>
      <c r="F18" t="s">
        <v>67</v>
      </c>
      <c r="H18" t="s">
        <v>64</v>
      </c>
      <c r="I18" t="s">
        <v>261</v>
      </c>
      <c r="J18" t="s">
        <v>65</v>
      </c>
      <c r="K18">
        <v>0.193</v>
      </c>
    </row>
    <row r="19" spans="1:11" x14ac:dyDescent="0.3">
      <c r="A19" t="s">
        <v>84</v>
      </c>
      <c r="B19" t="s">
        <v>84</v>
      </c>
      <c r="C19">
        <v>1</v>
      </c>
      <c r="D19">
        <f t="shared" si="0"/>
        <v>0</v>
      </c>
      <c r="F19" t="s">
        <v>87</v>
      </c>
      <c r="H19" t="s">
        <v>64</v>
      </c>
      <c r="I19" t="s">
        <v>500</v>
      </c>
      <c r="J19" t="s">
        <v>85</v>
      </c>
      <c r="K19">
        <v>152.19</v>
      </c>
    </row>
    <row r="20" spans="1:11" x14ac:dyDescent="0.3">
      <c r="A20" t="s">
        <v>95</v>
      </c>
      <c r="B20" t="s">
        <v>95</v>
      </c>
      <c r="C20">
        <v>4</v>
      </c>
      <c r="D20">
        <f t="shared" si="0"/>
        <v>0</v>
      </c>
      <c r="F20" t="s">
        <v>98</v>
      </c>
      <c r="H20" t="s">
        <v>64</v>
      </c>
      <c r="I20" t="s">
        <v>504</v>
      </c>
      <c r="J20" t="s">
        <v>96</v>
      </c>
      <c r="K20">
        <v>4.5119999999999996</v>
      </c>
    </row>
    <row r="21" spans="1:11" x14ac:dyDescent="0.3">
      <c r="A21" t="s">
        <v>68</v>
      </c>
      <c r="B21" t="s">
        <v>69</v>
      </c>
      <c r="C21">
        <v>1</v>
      </c>
      <c r="D21">
        <f>$B$1*C21</f>
        <v>0</v>
      </c>
      <c r="F21" t="s">
        <v>73</v>
      </c>
      <c r="H21" t="s">
        <v>70</v>
      </c>
      <c r="I21" t="s">
        <v>76</v>
      </c>
      <c r="J21" t="s">
        <v>71</v>
      </c>
      <c r="K21">
        <v>5.33</v>
      </c>
    </row>
    <row r="23" spans="1:11" x14ac:dyDescent="0.3">
      <c r="A23" t="s">
        <v>231</v>
      </c>
      <c r="B23" t="s">
        <v>209</v>
      </c>
      <c r="C23">
        <v>1</v>
      </c>
      <c r="D23">
        <f>$B$1*C23</f>
        <v>0</v>
      </c>
      <c r="F23" t="s">
        <v>235</v>
      </c>
      <c r="H23" t="s">
        <v>232</v>
      </c>
      <c r="I23" t="s">
        <v>549</v>
      </c>
      <c r="J23" t="s">
        <v>233</v>
      </c>
      <c r="K23">
        <v>0</v>
      </c>
    </row>
    <row r="24" spans="1:11" x14ac:dyDescent="0.3">
      <c r="A24" t="s">
        <v>163</v>
      </c>
      <c r="B24" t="s">
        <v>164</v>
      </c>
      <c r="C24">
        <v>2</v>
      </c>
      <c r="D24">
        <f t="shared" si="0"/>
        <v>0</v>
      </c>
      <c r="F24" t="s">
        <v>168</v>
      </c>
      <c r="H24" t="s">
        <v>165</v>
      </c>
      <c r="I24" t="s">
        <v>526</v>
      </c>
      <c r="J24" t="s">
        <v>166</v>
      </c>
      <c r="K24">
        <v>13.7</v>
      </c>
    </row>
    <row r="25" spans="1:11" x14ac:dyDescent="0.3">
      <c r="A25" t="s">
        <v>226</v>
      </c>
      <c r="B25" t="s">
        <v>227</v>
      </c>
      <c r="C25">
        <v>2</v>
      </c>
      <c r="D25">
        <f>$B$1*C25</f>
        <v>0</v>
      </c>
      <c r="F25" t="s">
        <v>230</v>
      </c>
      <c r="H25" t="s">
        <v>165</v>
      </c>
      <c r="I25" t="s">
        <v>548</v>
      </c>
      <c r="J25" t="s">
        <v>228</v>
      </c>
      <c r="K25">
        <v>11.596</v>
      </c>
    </row>
    <row r="26" spans="1:11" x14ac:dyDescent="0.3">
      <c r="A26" t="s">
        <v>543</v>
      </c>
      <c r="C26">
        <v>3</v>
      </c>
      <c r="D26">
        <f>$B$1*C26</f>
        <v>0</v>
      </c>
      <c r="F26" t="s">
        <v>547</v>
      </c>
      <c r="H26" t="s">
        <v>544</v>
      </c>
      <c r="I26" t="s">
        <v>546</v>
      </c>
      <c r="J26" t="s">
        <v>545</v>
      </c>
      <c r="K26">
        <v>12.407999999999999</v>
      </c>
    </row>
    <row r="28" spans="1:11" x14ac:dyDescent="0.3">
      <c r="A28" t="s">
        <v>191</v>
      </c>
      <c r="B28" t="s">
        <v>192</v>
      </c>
      <c r="C28">
        <v>1</v>
      </c>
      <c r="D28">
        <f t="shared" si="0"/>
        <v>0</v>
      </c>
      <c r="F28" t="s">
        <v>196</v>
      </c>
      <c r="H28" t="s">
        <v>193</v>
      </c>
      <c r="I28" t="s">
        <v>536</v>
      </c>
      <c r="J28" t="s">
        <v>194</v>
      </c>
      <c r="K28">
        <v>0.81599999999999995</v>
      </c>
    </row>
    <row r="29" spans="1:11" x14ac:dyDescent="0.3">
      <c r="A29" t="s">
        <v>197</v>
      </c>
      <c r="B29" t="s">
        <v>198</v>
      </c>
      <c r="C29">
        <v>2</v>
      </c>
      <c r="D29">
        <f t="shared" si="0"/>
        <v>0</v>
      </c>
      <c r="F29" t="s">
        <v>202</v>
      </c>
      <c r="H29" t="s">
        <v>199</v>
      </c>
      <c r="I29" t="s">
        <v>537</v>
      </c>
      <c r="J29" t="s">
        <v>200</v>
      </c>
      <c r="K29">
        <v>1.37</v>
      </c>
    </row>
    <row r="30" spans="1:11" x14ac:dyDescent="0.3">
      <c r="A30" t="s">
        <v>203</v>
      </c>
      <c r="B30" t="s">
        <v>204</v>
      </c>
      <c r="C30">
        <v>2</v>
      </c>
      <c r="D30">
        <f t="shared" si="0"/>
        <v>0</v>
      </c>
      <c r="F30" t="s">
        <v>207</v>
      </c>
      <c r="H30" t="s">
        <v>193</v>
      </c>
      <c r="I30" t="s">
        <v>206</v>
      </c>
      <c r="J30" t="s">
        <v>205</v>
      </c>
      <c r="K30">
        <v>1.6319999999999999</v>
      </c>
    </row>
    <row r="31" spans="1:11" x14ac:dyDescent="0.3">
      <c r="A31" t="s">
        <v>208</v>
      </c>
      <c r="B31" t="s">
        <v>209</v>
      </c>
      <c r="C31">
        <v>2</v>
      </c>
      <c r="D31">
        <f t="shared" si="0"/>
        <v>0</v>
      </c>
      <c r="F31" t="s">
        <v>213</v>
      </c>
      <c r="H31" t="s">
        <v>210</v>
      </c>
      <c r="I31" t="s">
        <v>538</v>
      </c>
      <c r="J31" t="s">
        <v>211</v>
      </c>
      <c r="K31">
        <v>0.78800000000000003</v>
      </c>
    </row>
    <row r="32" spans="1:11" x14ac:dyDescent="0.3">
      <c r="A32" t="s">
        <v>135</v>
      </c>
      <c r="B32" t="s">
        <v>130</v>
      </c>
      <c r="C32">
        <v>3</v>
      </c>
      <c r="D32">
        <f>$B$1*C32</f>
        <v>0</v>
      </c>
      <c r="F32" t="s">
        <v>138</v>
      </c>
      <c r="H32" t="s">
        <v>131</v>
      </c>
      <c r="I32" t="s">
        <v>519</v>
      </c>
      <c r="J32" t="s">
        <v>136</v>
      </c>
      <c r="K32">
        <v>4.2990000000000004</v>
      </c>
    </row>
    <row r="34" spans="1:11" x14ac:dyDescent="0.3">
      <c r="A34" t="s">
        <v>185</v>
      </c>
      <c r="B34" t="s">
        <v>186</v>
      </c>
      <c r="C34">
        <v>1</v>
      </c>
      <c r="D34">
        <f>$B$1*C34</f>
        <v>0</v>
      </c>
      <c r="F34" t="s">
        <v>190</v>
      </c>
      <c r="H34" t="s">
        <v>187</v>
      </c>
      <c r="I34" t="s">
        <v>421</v>
      </c>
      <c r="J34" t="s">
        <v>188</v>
      </c>
      <c r="K34">
        <v>44.582000000000001</v>
      </c>
    </row>
    <row r="35" spans="1:11" x14ac:dyDescent="0.3">
      <c r="A35" t="s">
        <v>539</v>
      </c>
      <c r="C35">
        <v>1</v>
      </c>
      <c r="D35">
        <f t="shared" si="0"/>
        <v>0</v>
      </c>
      <c r="F35" t="s">
        <v>542</v>
      </c>
      <c r="H35" t="s">
        <v>540</v>
      </c>
      <c r="I35" t="s">
        <v>224</v>
      </c>
      <c r="J35" t="s">
        <v>541</v>
      </c>
      <c r="K35">
        <v>33.58</v>
      </c>
    </row>
    <row r="37" spans="1:11" x14ac:dyDescent="0.3">
      <c r="A37" t="s">
        <v>550</v>
      </c>
      <c r="C37">
        <v>1</v>
      </c>
      <c r="D37">
        <f t="shared" si="0"/>
        <v>0</v>
      </c>
      <c r="F37" t="s">
        <v>128</v>
      </c>
      <c r="H37" t="s">
        <v>551</v>
      </c>
      <c r="I37" t="s">
        <v>127</v>
      </c>
      <c r="K37">
        <v>0</v>
      </c>
    </row>
    <row r="38" spans="1:11" x14ac:dyDescent="0.3">
      <c r="A38" t="s">
        <v>552</v>
      </c>
      <c r="B38" t="s">
        <v>553</v>
      </c>
      <c r="C38">
        <v>1</v>
      </c>
      <c r="D38">
        <f t="shared" si="0"/>
        <v>0</v>
      </c>
      <c r="F38" t="s">
        <v>555</v>
      </c>
      <c r="H38" t="s">
        <v>237</v>
      </c>
      <c r="I38" s="1">
        <v>26</v>
      </c>
      <c r="J38" t="s">
        <v>554</v>
      </c>
      <c r="K38">
        <v>34.22</v>
      </c>
    </row>
    <row r="39" spans="1:11" x14ac:dyDescent="0.3">
      <c r="A39" t="s">
        <v>527</v>
      </c>
      <c r="B39" t="s">
        <v>528</v>
      </c>
      <c r="C39">
        <v>3</v>
      </c>
      <c r="D39">
        <f>$B$1*C39</f>
        <v>0</v>
      </c>
      <c r="F39" t="s">
        <v>531</v>
      </c>
      <c r="H39" t="s">
        <v>529</v>
      </c>
      <c r="I39" t="s">
        <v>530</v>
      </c>
      <c r="K39">
        <v>0</v>
      </c>
    </row>
    <row r="40" spans="1:11" x14ac:dyDescent="0.3">
      <c r="A40" t="s">
        <v>532</v>
      </c>
      <c r="B40" t="s">
        <v>558</v>
      </c>
      <c r="C40">
        <v>1</v>
      </c>
      <c r="D40">
        <f>$B$1*C40</f>
        <v>0</v>
      </c>
      <c r="F40" t="s">
        <v>535</v>
      </c>
      <c r="H40" t="s">
        <v>533</v>
      </c>
      <c r="I40" t="s">
        <v>534</v>
      </c>
      <c r="K40">
        <v>0</v>
      </c>
    </row>
    <row r="42" spans="1:11" x14ac:dyDescent="0.3">
      <c r="A42" t="s">
        <v>179</v>
      </c>
      <c r="B42" t="s">
        <v>180</v>
      </c>
      <c r="C42">
        <v>1</v>
      </c>
      <c r="D42">
        <f>$B$1*C42</f>
        <v>0</v>
      </c>
      <c r="F42" t="s">
        <v>184</v>
      </c>
      <c r="H42" t="s">
        <v>181</v>
      </c>
      <c r="I42" t="s">
        <v>183</v>
      </c>
      <c r="J42" t="s">
        <v>182</v>
      </c>
      <c r="K42">
        <v>3.6469999999999998</v>
      </c>
    </row>
    <row r="43" spans="1:11" x14ac:dyDescent="0.3">
      <c r="A43" t="s">
        <v>78</v>
      </c>
      <c r="B43" t="s">
        <v>79</v>
      </c>
      <c r="C43">
        <v>1</v>
      </c>
      <c r="D43">
        <f>$B$1*C43</f>
        <v>0</v>
      </c>
      <c r="F43" t="s">
        <v>83</v>
      </c>
      <c r="H43" t="s">
        <v>80</v>
      </c>
      <c r="I43" t="s">
        <v>82</v>
      </c>
      <c r="J43" t="s">
        <v>81</v>
      </c>
      <c r="K43">
        <v>3.5649999999999999</v>
      </c>
    </row>
    <row r="44" spans="1:11" x14ac:dyDescent="0.3">
      <c r="A44" t="s">
        <v>103</v>
      </c>
      <c r="B44" t="s">
        <v>104</v>
      </c>
      <c r="C44">
        <v>1</v>
      </c>
      <c r="D44">
        <f>$B$1*C44</f>
        <v>0</v>
      </c>
      <c r="F44" t="s">
        <v>108</v>
      </c>
      <c r="H44" t="s">
        <v>105</v>
      </c>
      <c r="I44" t="s">
        <v>506</v>
      </c>
      <c r="J44" t="s">
        <v>106</v>
      </c>
      <c r="K44">
        <v>6.97</v>
      </c>
    </row>
    <row r="45" spans="1:11" x14ac:dyDescent="0.3">
      <c r="A45" t="s">
        <v>118</v>
      </c>
      <c r="B45" t="s">
        <v>119</v>
      </c>
      <c r="C45">
        <v>2</v>
      </c>
      <c r="D45">
        <f>$B$1*C45</f>
        <v>0</v>
      </c>
      <c r="F45" t="s">
        <v>122</v>
      </c>
      <c r="H45" t="s">
        <v>105</v>
      </c>
      <c r="I45" t="s">
        <v>515</v>
      </c>
      <c r="J45" t="s">
        <v>120</v>
      </c>
      <c r="K45">
        <v>24.38</v>
      </c>
    </row>
    <row r="46" spans="1:11" x14ac:dyDescent="0.3">
      <c r="A46" t="s">
        <v>516</v>
      </c>
      <c r="B46" t="s">
        <v>119</v>
      </c>
      <c r="C46">
        <v>1</v>
      </c>
      <c r="D46">
        <f>$B$1*C46</f>
        <v>0</v>
      </c>
      <c r="F46" t="s">
        <v>518</v>
      </c>
      <c r="H46" t="s">
        <v>517</v>
      </c>
      <c r="I46" t="s">
        <v>267</v>
      </c>
      <c r="K46">
        <v>0</v>
      </c>
    </row>
    <row r="48" spans="1:11" x14ac:dyDescent="0.3">
      <c r="A48" t="s">
        <v>445</v>
      </c>
      <c r="B48" t="s">
        <v>446</v>
      </c>
      <c r="C48">
        <v>7</v>
      </c>
      <c r="D48">
        <f t="shared" ref="D48" si="1">$B$1*C48</f>
        <v>0</v>
      </c>
      <c r="F48" t="s">
        <v>448</v>
      </c>
      <c r="H48" t="s">
        <v>449</v>
      </c>
      <c r="I48" t="s">
        <v>484</v>
      </c>
      <c r="J48" t="s">
        <v>483</v>
      </c>
      <c r="K48">
        <v>73.275999999999996</v>
      </c>
    </row>
    <row r="49" spans="1:11" x14ac:dyDescent="0.3">
      <c r="A49" t="s">
        <v>491</v>
      </c>
      <c r="B49" t="s">
        <v>559</v>
      </c>
      <c r="C49">
        <v>3</v>
      </c>
      <c r="D49">
        <f t="shared" ref="D49:D55" si="2">$B$1*C49</f>
        <v>0</v>
      </c>
      <c r="F49" t="s">
        <v>494</v>
      </c>
      <c r="H49" t="s">
        <v>492</v>
      </c>
      <c r="I49" t="s">
        <v>493</v>
      </c>
      <c r="J49">
        <v>3617673</v>
      </c>
      <c r="K49">
        <v>30.876000000000001</v>
      </c>
    </row>
    <row r="50" spans="1:11" x14ac:dyDescent="0.3">
      <c r="A50" t="s">
        <v>560</v>
      </c>
      <c r="B50" t="s">
        <v>26</v>
      </c>
      <c r="C50">
        <v>2</v>
      </c>
      <c r="D50">
        <f t="shared" si="2"/>
        <v>0</v>
      </c>
      <c r="F50" t="s">
        <v>29</v>
      </c>
      <c r="H50" t="s">
        <v>27</v>
      </c>
      <c r="I50" t="s">
        <v>495</v>
      </c>
      <c r="K50">
        <v>0</v>
      </c>
    </row>
    <row r="51" spans="1:11" x14ac:dyDescent="0.3">
      <c r="A51" t="s">
        <v>36</v>
      </c>
      <c r="B51" t="s">
        <v>41</v>
      </c>
      <c r="C51">
        <v>1</v>
      </c>
      <c r="D51">
        <f t="shared" si="2"/>
        <v>0</v>
      </c>
      <c r="F51" t="s">
        <v>39</v>
      </c>
      <c r="H51" t="s">
        <v>496</v>
      </c>
      <c r="I51" t="s">
        <v>497</v>
      </c>
      <c r="K51">
        <v>0</v>
      </c>
    </row>
    <row r="52" spans="1:11" x14ac:dyDescent="0.3">
      <c r="A52" t="s">
        <v>450</v>
      </c>
      <c r="B52" t="s">
        <v>451</v>
      </c>
      <c r="C52">
        <v>1</v>
      </c>
      <c r="D52">
        <f t="shared" si="2"/>
        <v>0</v>
      </c>
      <c r="F52" t="s">
        <v>452</v>
      </c>
      <c r="H52" t="s">
        <v>453</v>
      </c>
      <c r="I52" t="s">
        <v>498</v>
      </c>
      <c r="J52">
        <v>3617689</v>
      </c>
      <c r="K52">
        <v>14.206</v>
      </c>
    </row>
    <row r="53" spans="1:11" x14ac:dyDescent="0.3">
      <c r="A53" t="s">
        <v>150</v>
      </c>
      <c r="B53" t="s">
        <v>140</v>
      </c>
      <c r="C53">
        <v>1</v>
      </c>
      <c r="D53">
        <f t="shared" si="2"/>
        <v>0</v>
      </c>
      <c r="F53" t="s">
        <v>153</v>
      </c>
      <c r="H53" t="s">
        <v>151</v>
      </c>
      <c r="I53" t="s">
        <v>156</v>
      </c>
      <c r="J53" t="s">
        <v>142</v>
      </c>
      <c r="K53">
        <v>6.5110000000000001</v>
      </c>
    </row>
    <row r="54" spans="1:11" x14ac:dyDescent="0.3">
      <c r="A54" t="s">
        <v>520</v>
      </c>
      <c r="C54">
        <v>1</v>
      </c>
      <c r="D54">
        <f t="shared" si="2"/>
        <v>0</v>
      </c>
      <c r="F54" t="s">
        <v>522</v>
      </c>
      <c r="H54" t="s">
        <v>521</v>
      </c>
      <c r="I54" t="s">
        <v>152</v>
      </c>
      <c r="K54">
        <v>0</v>
      </c>
    </row>
    <row r="55" spans="1:11" x14ac:dyDescent="0.3">
      <c r="A55" t="s">
        <v>523</v>
      </c>
      <c r="C55">
        <v>1</v>
      </c>
      <c r="D55">
        <f t="shared" si="2"/>
        <v>0</v>
      </c>
      <c r="F55" t="s">
        <v>525</v>
      </c>
      <c r="H55" t="s">
        <v>524</v>
      </c>
      <c r="I55" t="s">
        <v>465</v>
      </c>
      <c r="K55">
        <v>0</v>
      </c>
    </row>
    <row r="57" spans="1:11" x14ac:dyDescent="0.3">
      <c r="A57" t="s">
        <v>169</v>
      </c>
      <c r="B57" t="s">
        <v>170</v>
      </c>
      <c r="C57">
        <v>2</v>
      </c>
      <c r="D57">
        <f>$B$1*C57</f>
        <v>0</v>
      </c>
      <c r="F57" t="s">
        <v>172</v>
      </c>
      <c r="H57" t="s">
        <v>169</v>
      </c>
      <c r="I57" t="s">
        <v>171</v>
      </c>
      <c r="K57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2" sqref="C2"/>
    </sheetView>
  </sheetViews>
  <sheetFormatPr defaultRowHeight="14.4" x14ac:dyDescent="0.3"/>
  <sheetData>
    <row r="1" spans="1:3" x14ac:dyDescent="0.3">
      <c r="A1" t="s">
        <v>1</v>
      </c>
      <c r="B1" t="s">
        <v>568</v>
      </c>
      <c r="C1" t="s">
        <v>569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Components</vt:lpstr>
      <vt:lpstr>Flow Control PCB 0404 BOM</vt:lpstr>
      <vt:lpstr>Hyd Drive 0200 BOM</vt:lpstr>
      <vt:lpstr>Main Monitor BOM</vt:lpstr>
      <vt:lpstr>Index Controller</vt:lpstr>
      <vt:lpstr>Extra Reels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2019-07-17T10:12:11Z</dcterms:created>
  <dcterms:modified xsi:type="dcterms:W3CDTF">2020-07-20T14:17:23Z</dcterms:modified>
</cp:coreProperties>
</file>