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18195" windowHeight="1233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E35" i="1" l="1"/>
  <c r="B34" i="1"/>
  <c r="B36" i="1" s="1"/>
  <c r="B33" i="1"/>
  <c r="B32" i="1"/>
  <c r="B31" i="1"/>
  <c r="B29" i="1"/>
  <c r="E8" i="1"/>
  <c r="E9" i="1"/>
  <c r="D9" i="1"/>
  <c r="D8" i="1"/>
  <c r="B22" i="1"/>
  <c r="B21" i="1"/>
  <c r="B24" i="1" s="1"/>
  <c r="H19" i="1"/>
  <c r="H18" i="1"/>
  <c r="H17" i="1"/>
  <c r="H16" i="1"/>
  <c r="H15" i="1"/>
  <c r="H14" i="1"/>
  <c r="B19" i="1"/>
  <c r="B9" i="1"/>
  <c r="B8" i="1"/>
  <c r="B7" i="1"/>
  <c r="B5" i="1"/>
  <c r="B35" i="1" l="1"/>
  <c r="B23" i="1"/>
</calcChain>
</file>

<file path=xl/sharedStrings.xml><?xml version="1.0" encoding="utf-8"?>
<sst xmlns="http://schemas.openxmlformats.org/spreadsheetml/2006/main" count="41" uniqueCount="31">
  <si>
    <t>Labour and plastic</t>
  </si>
  <si>
    <t>USB PCB's</t>
  </si>
  <si>
    <t>Selling price</t>
  </si>
  <si>
    <t>Profit</t>
  </si>
  <si>
    <t>2 PORT USB CHARGERS</t>
  </si>
  <si>
    <t>10 TABLET DRAWERS</t>
  </si>
  <si>
    <t>Plastic parts</t>
  </si>
  <si>
    <t>PCB</t>
  </si>
  <si>
    <t>Pins</t>
  </si>
  <si>
    <t>Connectors</t>
  </si>
  <si>
    <t>Assembly</t>
  </si>
  <si>
    <t>Base</t>
  </si>
  <si>
    <t>Plastic Parts</t>
  </si>
  <si>
    <t>Side</t>
  </si>
  <si>
    <t>Rib</t>
  </si>
  <si>
    <t>Cover</t>
  </si>
  <si>
    <t>Buttons</t>
  </si>
  <si>
    <t>Qty</t>
  </si>
  <si>
    <t>Cost</t>
  </si>
  <si>
    <t>Total</t>
  </si>
  <si>
    <t>TOTAL COST :</t>
  </si>
  <si>
    <t>Less USB'S</t>
  </si>
  <si>
    <t>Technopower :</t>
  </si>
  <si>
    <t>Premac :</t>
  </si>
  <si>
    <t xml:space="preserve"> x 5</t>
  </si>
  <si>
    <t>TOTAL</t>
  </si>
  <si>
    <t>On first order of</t>
  </si>
  <si>
    <t>drawers</t>
  </si>
  <si>
    <t>Profit on tablets =</t>
  </si>
  <si>
    <t>Less tooling</t>
  </si>
  <si>
    <t>Plus USB's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</si>
</sst>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 &quot;R&quot;\ * #,##0.00_ ;_ &quot;R&quot;\ * \-#,##0.00_ ;_ &quot;R&quot;\ * &quot;-&quot;??_ ;_ @_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0">
    <xf numFmtId="0" fontId="0" fillId="0" borderId="0" xfId="0"/>
    <xf numFmtId="0" fontId="3" fillId="0" borderId="0" xfId="0" applyFont="1" applyAlignment="1">
      <alignment horizontal="right"/>
    </xf>
    <xf numFmtId="0" fontId="0" fillId="0" borderId="1" xfId="0" applyBorder="1"/>
    <xf numFmtId="44" fontId="0" fillId="0" borderId="0" xfId="1" applyFont="1"/>
    <xf numFmtId="44" fontId="0" fillId="0" borderId="1" xfId="1" applyFont="1" applyBorder="1"/>
    <xf numFmtId="0" fontId="2" fillId="0" borderId="0" xfId="0" applyFont="1" applyAlignment="1">
      <alignment horizontal="left" indent="2"/>
    </xf>
    <xf numFmtId="44" fontId="0" fillId="0" borderId="2" xfId="1" applyFont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/>
    </xf>
    <xf numFmtId="44" fontId="0" fillId="0" borderId="0" xfId="0" applyNumberFormat="1"/>
    <xf numFmtId="44" fontId="0" fillId="0" borderId="1" xfId="0" applyNumberFormat="1" applyBorder="1"/>
    <xf numFmtId="0" fontId="0" fillId="0" borderId="0" xfId="0" applyFont="1" applyAlignment="1">
      <alignment horizontal="left" indent="4"/>
    </xf>
    <xf numFmtId="0" fontId="3" fillId="0" borderId="0" xfId="0" applyFont="1" applyAlignment="1">
      <alignment horizontal="left" indent="2"/>
    </xf>
    <xf numFmtId="0" fontId="4" fillId="0" borderId="0" xfId="0" applyFont="1"/>
    <xf numFmtId="0" fontId="0" fillId="0" borderId="0" xfId="0" quotePrefix="1" applyAlignment="1">
      <alignment horizontal="center"/>
    </xf>
    <xf numFmtId="44" fontId="2" fillId="0" borderId="0" xfId="0" applyNumberFormat="1" applyFont="1"/>
    <xf numFmtId="0" fontId="2" fillId="0" borderId="0" xfId="0" applyFont="1" applyAlignment="1">
      <alignment horizontal="center"/>
    </xf>
    <xf numFmtId="44" fontId="0" fillId="0" borderId="2" xfId="0" applyNumberFormat="1" applyBorder="1"/>
    <xf numFmtId="0" fontId="0" fillId="0" borderId="0" xfId="0" applyAlignment="1">
      <alignment horizontal="left" inden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12</xdr:row>
      <xdr:rowOff>123825</xdr:rowOff>
    </xdr:from>
    <xdr:to>
      <xdr:col>4</xdr:col>
      <xdr:colOff>9525</xdr:colOff>
      <xdr:row>13</xdr:row>
      <xdr:rowOff>123825</xdr:rowOff>
    </xdr:to>
    <xdr:cxnSp macro="">
      <xdr:nvCxnSpPr>
        <xdr:cNvPr id="3" name="Straight Arrow Connector 2"/>
        <xdr:cNvCxnSpPr/>
      </xdr:nvCxnSpPr>
      <xdr:spPr>
        <a:xfrm flipV="1">
          <a:off x="2095500" y="2428875"/>
          <a:ext cx="962025" cy="190500"/>
        </a:xfrm>
        <a:prstGeom prst="straightConnector1">
          <a:avLst/>
        </a:prstGeom>
        <a:ln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"/>
  <sheetViews>
    <sheetView tabSelected="1" workbookViewId="0">
      <selection activeCell="K12" sqref="K12"/>
    </sheetView>
  </sheetViews>
  <sheetFormatPr defaultRowHeight="15" x14ac:dyDescent="0.25"/>
  <cols>
    <col min="1" max="1" width="18.28515625" customWidth="1"/>
    <col min="2" max="2" width="13.140625" customWidth="1"/>
    <col min="3" max="3" width="5.140625" customWidth="1"/>
    <col min="5" max="5" width="12.7109375" customWidth="1"/>
    <col min="6" max="6" width="4.85546875" style="7" customWidth="1"/>
  </cols>
  <sheetData>
    <row r="1" spans="1:8" ht="15.75" x14ac:dyDescent="0.25">
      <c r="A1" s="14" t="s">
        <v>4</v>
      </c>
    </row>
    <row r="3" spans="1:8" x14ac:dyDescent="0.25">
      <c r="A3" t="s">
        <v>0</v>
      </c>
      <c r="B3" s="3">
        <v>25</v>
      </c>
    </row>
    <row r="4" spans="1:8" x14ac:dyDescent="0.25">
      <c r="A4" t="s">
        <v>1</v>
      </c>
      <c r="B4" s="4">
        <v>47</v>
      </c>
    </row>
    <row r="5" spans="1:8" x14ac:dyDescent="0.25">
      <c r="A5" s="12" t="s">
        <v>20</v>
      </c>
      <c r="B5" s="6">
        <f>SUM(B3:B4)</f>
        <v>72</v>
      </c>
    </row>
    <row r="6" spans="1:8" x14ac:dyDescent="0.25">
      <c r="A6" s="5" t="s">
        <v>2</v>
      </c>
      <c r="B6" s="3">
        <v>220</v>
      </c>
    </row>
    <row r="7" spans="1:8" x14ac:dyDescent="0.25">
      <c r="A7" s="5" t="s">
        <v>3</v>
      </c>
      <c r="B7" s="4">
        <f>B6-B5</f>
        <v>148</v>
      </c>
      <c r="E7" s="8" t="s">
        <v>25</v>
      </c>
    </row>
    <row r="8" spans="1:8" x14ac:dyDescent="0.25">
      <c r="A8" s="1" t="s">
        <v>22</v>
      </c>
      <c r="B8" s="3">
        <f>B7/2</f>
        <v>74</v>
      </c>
      <c r="C8" s="15" t="s">
        <v>24</v>
      </c>
      <c r="D8" s="10">
        <f>B8*5</f>
        <v>370</v>
      </c>
      <c r="E8" s="16">
        <f>D8+B23</f>
        <v>660</v>
      </c>
    </row>
    <row r="9" spans="1:8" x14ac:dyDescent="0.25">
      <c r="A9" s="1" t="s">
        <v>23</v>
      </c>
      <c r="B9" s="3">
        <f>B7/2</f>
        <v>74</v>
      </c>
      <c r="C9" s="15" t="s">
        <v>24</v>
      </c>
      <c r="D9" s="10">
        <f>B9*5</f>
        <v>370</v>
      </c>
      <c r="E9" s="16">
        <f>D9+B24</f>
        <v>660</v>
      </c>
    </row>
    <row r="12" spans="1:8" ht="15.75" x14ac:dyDescent="0.25">
      <c r="A12" s="14" t="s">
        <v>5</v>
      </c>
    </row>
    <row r="13" spans="1:8" x14ac:dyDescent="0.25">
      <c r="E13" s="2" t="s">
        <v>12</v>
      </c>
      <c r="F13" s="8" t="s">
        <v>17</v>
      </c>
      <c r="G13" s="8" t="s">
        <v>18</v>
      </c>
      <c r="H13" s="9" t="s">
        <v>19</v>
      </c>
    </row>
    <row r="14" spans="1:8" x14ac:dyDescent="0.25">
      <c r="A14" t="s">
        <v>6</v>
      </c>
      <c r="B14" s="3">
        <v>250</v>
      </c>
      <c r="E14" s="19" t="s">
        <v>11</v>
      </c>
      <c r="F14" s="7">
        <v>1</v>
      </c>
      <c r="G14" s="3">
        <v>37</v>
      </c>
      <c r="H14" s="10">
        <f>F14*G14</f>
        <v>37</v>
      </c>
    </row>
    <row r="15" spans="1:8" x14ac:dyDescent="0.25">
      <c r="A15" t="s">
        <v>7</v>
      </c>
      <c r="B15" s="3">
        <v>60</v>
      </c>
      <c r="E15" s="19" t="s">
        <v>13</v>
      </c>
      <c r="F15" s="7">
        <v>2</v>
      </c>
      <c r="G15" s="3">
        <v>26</v>
      </c>
      <c r="H15" s="10">
        <f>F15*G15</f>
        <v>52</v>
      </c>
    </row>
    <row r="16" spans="1:8" x14ac:dyDescent="0.25">
      <c r="A16" t="s">
        <v>8</v>
      </c>
      <c r="B16" s="3">
        <v>10</v>
      </c>
      <c r="E16" s="19" t="s">
        <v>14</v>
      </c>
      <c r="F16" s="7">
        <v>10</v>
      </c>
      <c r="G16" s="3">
        <v>12</v>
      </c>
      <c r="H16" s="10">
        <f>F16*G16</f>
        <v>120</v>
      </c>
    </row>
    <row r="17" spans="1:8" x14ac:dyDescent="0.25">
      <c r="A17" t="s">
        <v>9</v>
      </c>
      <c r="B17" s="3">
        <v>56</v>
      </c>
      <c r="E17" s="19" t="s">
        <v>15</v>
      </c>
      <c r="F17" s="7">
        <v>1</v>
      </c>
      <c r="G17" s="3">
        <v>9</v>
      </c>
      <c r="H17" s="10">
        <f>F17*G17</f>
        <v>9</v>
      </c>
    </row>
    <row r="18" spans="1:8" x14ac:dyDescent="0.25">
      <c r="A18" t="s">
        <v>10</v>
      </c>
      <c r="B18" s="4">
        <v>24</v>
      </c>
      <c r="E18" s="19" t="s">
        <v>16</v>
      </c>
      <c r="F18" s="7">
        <v>8</v>
      </c>
      <c r="G18" s="3">
        <v>4</v>
      </c>
      <c r="H18" s="11">
        <f>F18*G18</f>
        <v>32</v>
      </c>
    </row>
    <row r="19" spans="1:8" x14ac:dyDescent="0.25">
      <c r="A19" s="12" t="s">
        <v>20</v>
      </c>
      <c r="B19" s="3">
        <f>SUM(B14:B18)</f>
        <v>400</v>
      </c>
      <c r="H19" s="10">
        <f>SUM(H14:H18)</f>
        <v>250</v>
      </c>
    </row>
    <row r="20" spans="1:8" x14ac:dyDescent="0.25">
      <c r="A20" s="5" t="s">
        <v>2</v>
      </c>
      <c r="B20" s="3">
        <v>2080</v>
      </c>
    </row>
    <row r="21" spans="1:8" x14ac:dyDescent="0.25">
      <c r="A21" s="13" t="s">
        <v>21</v>
      </c>
      <c r="B21" s="3">
        <f>-220*5</f>
        <v>-1100</v>
      </c>
    </row>
    <row r="22" spans="1:8" x14ac:dyDescent="0.25">
      <c r="A22" s="5" t="s">
        <v>3</v>
      </c>
      <c r="B22" s="4">
        <f>B20-B19+B21</f>
        <v>580</v>
      </c>
    </row>
    <row r="23" spans="1:8" x14ac:dyDescent="0.25">
      <c r="A23" s="1" t="s">
        <v>22</v>
      </c>
      <c r="B23" s="3">
        <f>B22/2</f>
        <v>290</v>
      </c>
    </row>
    <row r="24" spans="1:8" x14ac:dyDescent="0.25">
      <c r="A24" s="1" t="s">
        <v>23</v>
      </c>
      <c r="B24" s="3">
        <f>B22/2</f>
        <v>290</v>
      </c>
    </row>
    <row r="28" spans="1:8" x14ac:dyDescent="0.25">
      <c r="A28" t="s">
        <v>26</v>
      </c>
      <c r="B28" s="17">
        <v>800</v>
      </c>
      <c r="C28" t="s">
        <v>27</v>
      </c>
    </row>
    <row r="29" spans="1:8" x14ac:dyDescent="0.25">
      <c r="A29" t="s">
        <v>28</v>
      </c>
      <c r="B29" s="10">
        <f>B28*B22</f>
        <v>464000</v>
      </c>
    </row>
    <row r="30" spans="1:8" x14ac:dyDescent="0.25">
      <c r="A30" t="s">
        <v>29</v>
      </c>
      <c r="B30" s="4">
        <v>-240000</v>
      </c>
    </row>
    <row r="31" spans="1:8" x14ac:dyDescent="0.25">
      <c r="B31" s="10">
        <f>SUM(B29:B30)</f>
        <v>224000</v>
      </c>
    </row>
    <row r="32" spans="1:8" x14ac:dyDescent="0.25">
      <c r="A32" s="1" t="s">
        <v>22</v>
      </c>
      <c r="B32" s="3">
        <f>B31/2</f>
        <v>112000</v>
      </c>
    </row>
    <row r="33" spans="1:5" x14ac:dyDescent="0.25">
      <c r="A33" s="1" t="s">
        <v>23</v>
      </c>
      <c r="B33" s="4">
        <f>B31/2</f>
        <v>112000</v>
      </c>
    </row>
    <row r="34" spans="1:5" x14ac:dyDescent="0.25">
      <c r="A34" t="s">
        <v>30</v>
      </c>
      <c r="B34" s="18">
        <f>(B7*5)*B28</f>
        <v>592000</v>
      </c>
    </row>
    <row r="35" spans="1:5" x14ac:dyDescent="0.25">
      <c r="A35" s="1" t="s">
        <v>22</v>
      </c>
      <c r="B35" s="3">
        <f>B34/2</f>
        <v>296000</v>
      </c>
      <c r="E35" s="10">
        <f>B35+B32</f>
        <v>408000</v>
      </c>
    </row>
    <row r="36" spans="1:5" x14ac:dyDescent="0.25">
      <c r="A36" s="1" t="s">
        <v>23</v>
      </c>
      <c r="B36" s="3">
        <f>B34/2</f>
        <v>296000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Geldenhuys</dc:creator>
  <cp:lastModifiedBy>Nicole Geldenhuys</cp:lastModifiedBy>
  <dcterms:created xsi:type="dcterms:W3CDTF">2017-07-12T06:19:01Z</dcterms:created>
  <dcterms:modified xsi:type="dcterms:W3CDTF">2017-07-12T06:48:28Z</dcterms:modified>
</cp:coreProperties>
</file>