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1" i="1" l="1"/>
  <c r="U22" i="1" s="1"/>
  <c r="X9" i="1" l="1"/>
  <c r="X10" i="1"/>
  <c r="Y10" i="1" s="1"/>
  <c r="Y9" i="1"/>
  <c r="Y8" i="1"/>
  <c r="Y7" i="1"/>
  <c r="Y6" i="1"/>
  <c r="X8" i="1" l="1"/>
</calcChain>
</file>

<file path=xl/sharedStrings.xml><?xml version="1.0" encoding="utf-8"?>
<sst xmlns="http://schemas.openxmlformats.org/spreadsheetml/2006/main" count="68" uniqueCount="65">
  <si>
    <t>Payroll Summary - Agrigel (PTY) Ltd</t>
  </si>
  <si>
    <t>Monthly From 01/03/2017 To 28/02/2018</t>
  </si>
  <si>
    <t>Weekly From 23/02/2017 To 28/02/2018</t>
  </si>
  <si>
    <t xml:space="preserve"> </t>
  </si>
  <si>
    <t>Code</t>
  </si>
  <si>
    <t>Employee Name</t>
  </si>
  <si>
    <t>From Period</t>
  </si>
  <si>
    <t>To Period</t>
  </si>
  <si>
    <t>5000 - Basic Salary</t>
  </si>
  <si>
    <t>5002 - Hourly Wage</t>
  </si>
  <si>
    <t>5007 - Director's Remuneration</t>
  </si>
  <si>
    <t>5010 - Leave Pay Paid Out (Terminate)</t>
  </si>
  <si>
    <t>5012 - BCEA Leave Taken</t>
  </si>
  <si>
    <t>5016 - Paid Sick Leave</t>
  </si>
  <si>
    <t>5025 - Income - Non-taxable</t>
  </si>
  <si>
    <t>5050 - Non-taxable Allowance</t>
  </si>
  <si>
    <t>5200 - Annual Bonus</t>
  </si>
  <si>
    <t>5321 - Overtime @ 1.5</t>
  </si>
  <si>
    <t>5325 - Overtime @ 1</t>
  </si>
  <si>
    <t>Income Total</t>
  </si>
  <si>
    <t>7001 - Pension - Fixed Amount</t>
  </si>
  <si>
    <t>7002 - Pension - Fixed %</t>
  </si>
  <si>
    <t>8000 - Med. Aid Tax Credit Applied</t>
  </si>
  <si>
    <t>8001 - PAYE tax</t>
  </si>
  <si>
    <t>8002 - Medical Aid Tax Credits</t>
  </si>
  <si>
    <t>8045 - UIF - Employee (Actual Pay)</t>
  </si>
  <si>
    <t>8090 - Med.Aid - Employee Amount</t>
  </si>
  <si>
    <t>8150 - Staff Loans - Reducing Balance</t>
  </si>
  <si>
    <t>8500 - Sundry Deductions 1- Amount</t>
  </si>
  <si>
    <t>Deduction Total</t>
  </si>
  <si>
    <t>Nett Pay</t>
  </si>
  <si>
    <t>D200</t>
  </si>
  <si>
    <t>Mr Daniel Lucas Geldenhuys</t>
  </si>
  <si>
    <t>D300</t>
  </si>
  <si>
    <t>Mr Leon Basil Geldenhuys</t>
  </si>
  <si>
    <t>D500</t>
  </si>
  <si>
    <t>Mrs Nicole Lilian Potgieter</t>
  </si>
  <si>
    <t>P001</t>
  </si>
  <si>
    <t>Mr Hendrik Steynberg</t>
  </si>
  <si>
    <t>P002</t>
  </si>
  <si>
    <t>Mr Andrew Ballard</t>
  </si>
  <si>
    <t>P003</t>
  </si>
  <si>
    <t>Nonceba Theodora Ntulo</t>
  </si>
  <si>
    <t>P004</t>
  </si>
  <si>
    <t>Mr Boyngana Joseph Malale</t>
  </si>
  <si>
    <t>P005</t>
  </si>
  <si>
    <t>Mr Madala Greywis Mnisi</t>
  </si>
  <si>
    <t>P006</t>
  </si>
  <si>
    <t>Mr Francois Cornelius Lodewikus Van der Bank</t>
  </si>
  <si>
    <t>P007</t>
  </si>
  <si>
    <t>Mr William Zwelenthemba Magoso</t>
  </si>
  <si>
    <t>P008</t>
  </si>
  <si>
    <t>Mr Barend Henry Fulton</t>
  </si>
  <si>
    <t>P009</t>
  </si>
  <si>
    <t>Mr Loyiso Eric Ntulo</t>
  </si>
  <si>
    <t>P010</t>
  </si>
  <si>
    <t>Mr Derrick Johannes Venter</t>
  </si>
  <si>
    <t>P011</t>
  </si>
  <si>
    <t>Mr Jaco Johannes Els</t>
  </si>
  <si>
    <t>P012</t>
  </si>
  <si>
    <t>Mr Gerhardus Dawid Johannes Nortje</t>
  </si>
  <si>
    <t>Total</t>
  </si>
  <si>
    <t>Med.Aid - Emploer Amount</t>
  </si>
  <si>
    <t>Total UIF</t>
  </si>
  <si>
    <t>QB PAYE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</si>
</sst>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7" workbookViewId="0">
      <pane xSplit="2" topLeftCell="Q1" activePane="topRight" state="frozen"/>
      <selection pane="topRight" activeCell="U6" sqref="U6"/>
    </sheetView>
  </sheetViews>
  <sheetFormatPr defaultRowHeight="15" x14ac:dyDescent="0.25"/>
  <cols>
    <col min="1" max="1" width="7.140625" customWidth="1"/>
    <col min="2" max="2" width="13.140625" customWidth="1"/>
    <col min="3" max="3" width="6.85546875" style="2" customWidth="1"/>
    <col min="4" max="4" width="7.42578125" style="2" customWidth="1"/>
    <col min="5" max="5" width="11.140625" customWidth="1"/>
    <col min="6" max="6" width="14" customWidth="1"/>
    <col min="7" max="7" width="15.28515625" customWidth="1"/>
    <col min="8" max="8" width="11.28515625" customWidth="1"/>
    <col min="9" max="9" width="9.85546875" customWidth="1"/>
    <col min="10" max="10" width="9.140625" customWidth="1"/>
    <col min="11" max="11" width="14.28515625" customWidth="1"/>
    <col min="12" max="12" width="11.140625" customWidth="1"/>
    <col min="13" max="13" width="6.7109375" customWidth="1"/>
    <col min="14" max="14" width="13.42578125" customWidth="1"/>
    <col min="15" max="15" width="10.7109375" customWidth="1"/>
    <col min="16" max="16" width="12.7109375" customWidth="1"/>
    <col min="17" max="17" width="12.85546875" customWidth="1"/>
    <col min="18" max="18" width="10.7109375" customWidth="1"/>
    <col min="19" max="19" width="14.85546875" customWidth="1"/>
    <col min="20" max="21" width="11.28515625" customWidth="1"/>
    <col min="22" max="22" width="13.28515625" customWidth="1"/>
    <col min="23" max="23" width="18" customWidth="1"/>
    <col min="24" max="25" width="10.42578125" customWidth="1"/>
    <col min="26" max="27" width="15.85546875" customWidth="1"/>
    <col min="28" max="28" width="16.28515625" customWidth="1"/>
    <col min="29" max="29" width="14.140625" customWidth="1"/>
    <col min="30" max="30" width="16.7109375" customWidth="1"/>
    <col min="31" max="31" width="11.140625" customWidth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3" spans="1:31" x14ac:dyDescent="0.25">
      <c r="A3" s="1" t="s">
        <v>2</v>
      </c>
    </row>
    <row r="4" spans="1:31" s="11" customFormat="1" x14ac:dyDescent="0.25">
      <c r="A4" s="10" t="s">
        <v>3</v>
      </c>
      <c r="T4" s="11">
        <v>4102</v>
      </c>
      <c r="X4" s="11">
        <v>4141</v>
      </c>
      <c r="Y4" s="11">
        <v>4149</v>
      </c>
    </row>
    <row r="5" spans="1:31" s="8" customFormat="1" ht="51" x14ac:dyDescent="0.25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64</v>
      </c>
      <c r="V5" s="7" t="s">
        <v>24</v>
      </c>
      <c r="W5" s="7" t="s">
        <v>25</v>
      </c>
      <c r="X5" s="7" t="s">
        <v>63</v>
      </c>
      <c r="Y5" s="7"/>
      <c r="Z5" s="7" t="s">
        <v>26</v>
      </c>
      <c r="AA5" s="7" t="s">
        <v>62</v>
      </c>
      <c r="AB5" s="7" t="s">
        <v>27</v>
      </c>
      <c r="AC5" s="7" t="s">
        <v>28</v>
      </c>
      <c r="AD5" s="7" t="s">
        <v>29</v>
      </c>
      <c r="AE5" s="7" t="s">
        <v>30</v>
      </c>
    </row>
    <row r="6" spans="1:31" x14ac:dyDescent="0.25">
      <c r="A6" s="1" t="s">
        <v>31</v>
      </c>
      <c r="B6" s="1" t="s">
        <v>32</v>
      </c>
      <c r="C6" s="2">
        <v>1</v>
      </c>
      <c r="D6" s="2">
        <v>12</v>
      </c>
      <c r="E6">
        <v>0</v>
      </c>
      <c r="F6">
        <v>0</v>
      </c>
      <c r="G6" s="9">
        <v>163058.32</v>
      </c>
      <c r="H6">
        <v>0</v>
      </c>
      <c r="I6">
        <v>0</v>
      </c>
      <c r="J6">
        <v>0</v>
      </c>
      <c r="K6">
        <v>0</v>
      </c>
      <c r="L6">
        <v>0</v>
      </c>
      <c r="M6" s="9">
        <v>5000</v>
      </c>
      <c r="N6">
        <v>0</v>
      </c>
      <c r="O6">
        <v>0</v>
      </c>
      <c r="P6">
        <v>168058.32</v>
      </c>
      <c r="Q6">
        <v>0</v>
      </c>
      <c r="R6">
        <v>0</v>
      </c>
      <c r="S6" s="9">
        <v>-9720</v>
      </c>
      <c r="T6">
        <v>28778.32</v>
      </c>
      <c r="U6" s="9">
        <v>19058.32</v>
      </c>
      <c r="V6" s="9">
        <v>9720</v>
      </c>
      <c r="W6">
        <v>0</v>
      </c>
      <c r="Y6">
        <f>T6+X6</f>
        <v>28778.32</v>
      </c>
      <c r="Z6">
        <v>0</v>
      </c>
      <c r="AA6" s="9">
        <v>53496</v>
      </c>
      <c r="AB6">
        <v>0</v>
      </c>
      <c r="AC6">
        <v>0</v>
      </c>
      <c r="AD6">
        <v>19058.32</v>
      </c>
      <c r="AE6">
        <v>149000</v>
      </c>
    </row>
    <row r="7" spans="1:31" x14ac:dyDescent="0.25">
      <c r="A7" s="1" t="s">
        <v>33</v>
      </c>
      <c r="B7" s="1" t="s">
        <v>34</v>
      </c>
      <c r="C7" s="2">
        <v>1</v>
      </c>
      <c r="D7" s="2">
        <v>12</v>
      </c>
      <c r="E7">
        <v>0</v>
      </c>
      <c r="F7">
        <v>0</v>
      </c>
      <c r="G7" s="9">
        <v>146471.56</v>
      </c>
      <c r="H7">
        <v>0</v>
      </c>
      <c r="I7">
        <v>0</v>
      </c>
      <c r="J7">
        <v>0</v>
      </c>
      <c r="K7">
        <v>0</v>
      </c>
      <c r="L7">
        <v>0</v>
      </c>
      <c r="M7" s="9">
        <v>5000</v>
      </c>
      <c r="N7">
        <v>0</v>
      </c>
      <c r="O7">
        <v>0</v>
      </c>
      <c r="P7">
        <v>151471.56</v>
      </c>
      <c r="Q7">
        <v>0</v>
      </c>
      <c r="R7">
        <v>0</v>
      </c>
      <c r="S7" s="9">
        <v>-3636</v>
      </c>
      <c r="T7">
        <v>18107.560000000001</v>
      </c>
      <c r="U7" s="9">
        <v>14471.56</v>
      </c>
      <c r="V7" s="9">
        <v>3636</v>
      </c>
      <c r="W7">
        <v>0</v>
      </c>
      <c r="Y7">
        <f>T7+X7</f>
        <v>18107.560000000001</v>
      </c>
      <c r="Z7">
        <v>0</v>
      </c>
      <c r="AA7">
        <v>24876</v>
      </c>
      <c r="AB7">
        <v>0</v>
      </c>
      <c r="AC7">
        <v>0</v>
      </c>
      <c r="AD7">
        <v>14471.56</v>
      </c>
      <c r="AE7">
        <v>137000</v>
      </c>
    </row>
    <row r="8" spans="1:31" x14ac:dyDescent="0.25">
      <c r="A8" s="1" t="s">
        <v>35</v>
      </c>
      <c r="B8" s="1" t="s">
        <v>36</v>
      </c>
      <c r="C8" s="2">
        <v>1</v>
      </c>
      <c r="D8" s="2">
        <v>12</v>
      </c>
      <c r="E8" s="9">
        <v>140401.57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s="9">
        <v>4000</v>
      </c>
      <c r="N8">
        <v>0</v>
      </c>
      <c r="O8">
        <v>0</v>
      </c>
      <c r="P8">
        <v>144401.57</v>
      </c>
      <c r="Q8">
        <v>0</v>
      </c>
      <c r="R8">
        <v>0</v>
      </c>
      <c r="S8" s="9">
        <v>-7272</v>
      </c>
      <c r="T8">
        <v>16275.91</v>
      </c>
      <c r="U8" s="9">
        <v>9003.91</v>
      </c>
      <c r="V8" s="9">
        <v>7272</v>
      </c>
      <c r="W8">
        <v>1627.66</v>
      </c>
      <c r="X8" s="9">
        <f>W8*2</f>
        <v>3255.32</v>
      </c>
      <c r="Y8">
        <f>T8+X8</f>
        <v>19531.23</v>
      </c>
      <c r="Z8" s="9">
        <v>21770</v>
      </c>
      <c r="AA8" s="9">
        <v>21770</v>
      </c>
      <c r="AB8">
        <v>0</v>
      </c>
      <c r="AC8">
        <v>0</v>
      </c>
      <c r="AD8">
        <v>32401.57</v>
      </c>
      <c r="AE8">
        <v>112000</v>
      </c>
    </row>
    <row r="9" spans="1:31" x14ac:dyDescent="0.25">
      <c r="A9" s="1" t="s">
        <v>37</v>
      </c>
      <c r="B9" s="1" t="s">
        <v>38</v>
      </c>
      <c r="C9" s="2">
        <v>1</v>
      </c>
      <c r="D9" s="2">
        <v>53</v>
      </c>
      <c r="E9">
        <v>0</v>
      </c>
      <c r="F9">
        <v>152697.51999999999</v>
      </c>
      <c r="G9">
        <v>0</v>
      </c>
      <c r="H9">
        <v>12148.59</v>
      </c>
      <c r="I9">
        <v>0</v>
      </c>
      <c r="J9">
        <v>1225.8</v>
      </c>
      <c r="K9">
        <v>23520</v>
      </c>
      <c r="L9">
        <v>0</v>
      </c>
      <c r="M9">
        <v>13274.66</v>
      </c>
      <c r="N9">
        <v>50076.4</v>
      </c>
      <c r="O9">
        <v>497.98</v>
      </c>
      <c r="P9">
        <v>253440.95</v>
      </c>
      <c r="Q9">
        <v>9000.4500000000098</v>
      </c>
      <c r="R9">
        <v>0</v>
      </c>
      <c r="S9">
        <v>-6817.5</v>
      </c>
      <c r="T9">
        <v>32019.77</v>
      </c>
      <c r="U9" s="9">
        <v>32019.77</v>
      </c>
      <c r="V9">
        <v>6817.5</v>
      </c>
      <c r="W9">
        <v>2204.65</v>
      </c>
      <c r="X9" s="9">
        <f>W9*2</f>
        <v>4409.3</v>
      </c>
      <c r="Y9">
        <f>T9+X9</f>
        <v>36429.07</v>
      </c>
      <c r="Z9">
        <v>23751.200000000001</v>
      </c>
      <c r="AB9">
        <v>0</v>
      </c>
      <c r="AC9">
        <v>54000</v>
      </c>
      <c r="AD9">
        <v>114158.57</v>
      </c>
      <c r="AE9">
        <v>139282.38</v>
      </c>
    </row>
    <row r="10" spans="1:31" x14ac:dyDescent="0.25">
      <c r="A10" s="1" t="s">
        <v>39</v>
      </c>
      <c r="B10" s="1" t="s">
        <v>40</v>
      </c>
      <c r="C10" s="2">
        <v>1</v>
      </c>
      <c r="D10" s="2">
        <v>53</v>
      </c>
      <c r="E10">
        <v>0</v>
      </c>
      <c r="F10">
        <v>97487.4</v>
      </c>
      <c r="G10">
        <v>0</v>
      </c>
      <c r="H10">
        <v>6793.5</v>
      </c>
      <c r="I10">
        <v>106.7</v>
      </c>
      <c r="J10">
        <v>0</v>
      </c>
      <c r="K10">
        <v>23016</v>
      </c>
      <c r="L10">
        <v>0</v>
      </c>
      <c r="M10">
        <v>8543.7900000000009</v>
      </c>
      <c r="N10">
        <v>8321.4599999999991</v>
      </c>
      <c r="O10">
        <v>445.14</v>
      </c>
      <c r="P10">
        <v>144713.99</v>
      </c>
      <c r="Q10">
        <v>0</v>
      </c>
      <c r="R10">
        <v>0</v>
      </c>
      <c r="S10">
        <v>0</v>
      </c>
      <c r="T10">
        <v>6758.95</v>
      </c>
      <c r="U10" s="9">
        <v>6758.95</v>
      </c>
      <c r="V10">
        <v>0</v>
      </c>
      <c r="W10">
        <v>1236.8800000000001</v>
      </c>
      <c r="X10" s="9">
        <f>W10*2</f>
        <v>2473.7600000000002</v>
      </c>
      <c r="Y10">
        <f>T10+X10</f>
        <v>9232.7099999999991</v>
      </c>
      <c r="Z10">
        <v>0</v>
      </c>
      <c r="AB10">
        <v>0</v>
      </c>
      <c r="AC10">
        <v>51030</v>
      </c>
      <c r="AD10">
        <v>59025.83</v>
      </c>
      <c r="AE10">
        <v>85688.16</v>
      </c>
    </row>
    <row r="11" spans="1:31" x14ac:dyDescent="0.25">
      <c r="A11" s="1" t="s">
        <v>41</v>
      </c>
      <c r="B11" s="1" t="s">
        <v>42</v>
      </c>
      <c r="C11" s="2">
        <v>1</v>
      </c>
      <c r="D11" s="2">
        <v>53</v>
      </c>
      <c r="E11">
        <v>0</v>
      </c>
      <c r="F11">
        <v>40778.230000000003</v>
      </c>
      <c r="G11">
        <v>0</v>
      </c>
      <c r="H11">
        <v>2456.52</v>
      </c>
      <c r="I11">
        <v>164.24</v>
      </c>
      <c r="J11">
        <v>0</v>
      </c>
      <c r="K11">
        <v>2500</v>
      </c>
      <c r="L11">
        <v>0</v>
      </c>
      <c r="M11">
        <v>3546.89</v>
      </c>
      <c r="N11">
        <v>204.51</v>
      </c>
      <c r="O11">
        <v>0</v>
      </c>
      <c r="P11">
        <v>49650.39</v>
      </c>
      <c r="Q11">
        <v>0</v>
      </c>
      <c r="R11">
        <v>2907</v>
      </c>
      <c r="S11">
        <v>0</v>
      </c>
      <c r="T11">
        <v>0</v>
      </c>
      <c r="U11" s="9">
        <v>0</v>
      </c>
      <c r="V11">
        <v>0</v>
      </c>
      <c r="W11">
        <v>471.48</v>
      </c>
      <c r="Z11">
        <v>0</v>
      </c>
      <c r="AB11">
        <v>3760</v>
      </c>
      <c r="AC11">
        <v>0</v>
      </c>
      <c r="AD11">
        <v>7138.48</v>
      </c>
      <c r="AE11">
        <v>42511.91</v>
      </c>
    </row>
    <row r="12" spans="1:31" x14ac:dyDescent="0.25">
      <c r="A12" s="1" t="s">
        <v>43</v>
      </c>
      <c r="B12" s="1" t="s">
        <v>44</v>
      </c>
      <c r="C12" s="2">
        <v>1</v>
      </c>
      <c r="D12" s="2">
        <v>53</v>
      </c>
      <c r="E12">
        <v>0</v>
      </c>
      <c r="F12">
        <v>53731</v>
      </c>
      <c r="G12">
        <v>0</v>
      </c>
      <c r="H12">
        <v>3665.59</v>
      </c>
      <c r="I12">
        <v>0</v>
      </c>
      <c r="J12">
        <v>0</v>
      </c>
      <c r="K12">
        <v>2500</v>
      </c>
      <c r="L12">
        <v>0</v>
      </c>
      <c r="M12">
        <v>4654.82</v>
      </c>
      <c r="N12">
        <v>3344.76</v>
      </c>
      <c r="O12">
        <v>0</v>
      </c>
      <c r="P12">
        <v>67896.17</v>
      </c>
      <c r="Q12">
        <v>0</v>
      </c>
      <c r="R12">
        <v>3815</v>
      </c>
      <c r="S12">
        <v>0</v>
      </c>
      <c r="T12">
        <v>35.69</v>
      </c>
      <c r="U12" s="9">
        <v>35.69</v>
      </c>
      <c r="V12">
        <v>0</v>
      </c>
      <c r="W12">
        <v>653.95000000000005</v>
      </c>
      <c r="Z12">
        <v>0</v>
      </c>
      <c r="AB12">
        <v>0</v>
      </c>
      <c r="AC12">
        <v>0</v>
      </c>
      <c r="AD12">
        <v>4504.6400000000003</v>
      </c>
      <c r="AE12">
        <v>63391.53</v>
      </c>
    </row>
    <row r="13" spans="1:31" x14ac:dyDescent="0.25">
      <c r="A13" s="1" t="s">
        <v>45</v>
      </c>
      <c r="B13" s="1" t="s">
        <v>46</v>
      </c>
      <c r="C13" s="2">
        <v>1</v>
      </c>
      <c r="D13" s="2">
        <v>53</v>
      </c>
      <c r="E13">
        <v>0</v>
      </c>
      <c r="F13">
        <v>47731.5</v>
      </c>
      <c r="G13">
        <v>0</v>
      </c>
      <c r="H13">
        <v>3029.11</v>
      </c>
      <c r="I13">
        <v>0</v>
      </c>
      <c r="J13">
        <v>0</v>
      </c>
      <c r="K13">
        <v>2500</v>
      </c>
      <c r="L13">
        <v>2500</v>
      </c>
      <c r="M13">
        <v>4135.08</v>
      </c>
      <c r="N13">
        <v>715.97</v>
      </c>
      <c r="O13">
        <v>0</v>
      </c>
      <c r="P13">
        <v>60611.66</v>
      </c>
      <c r="Q13">
        <v>0</v>
      </c>
      <c r="R13">
        <v>3389</v>
      </c>
      <c r="S13">
        <v>0</v>
      </c>
      <c r="T13">
        <v>0</v>
      </c>
      <c r="U13" s="9">
        <v>0</v>
      </c>
      <c r="V13">
        <v>0</v>
      </c>
      <c r="W13">
        <v>556.13</v>
      </c>
      <c r="Z13">
        <v>0</v>
      </c>
      <c r="AB13">
        <v>0</v>
      </c>
      <c r="AC13">
        <v>0</v>
      </c>
      <c r="AD13">
        <v>3945.1300000000101</v>
      </c>
      <c r="AE13">
        <v>56666.53</v>
      </c>
    </row>
    <row r="14" spans="1:31" x14ac:dyDescent="0.25">
      <c r="A14" s="1" t="s">
        <v>47</v>
      </c>
      <c r="B14" s="1" t="s">
        <v>48</v>
      </c>
      <c r="C14" s="2">
        <v>1</v>
      </c>
      <c r="D14" s="2">
        <v>53</v>
      </c>
      <c r="E14">
        <v>0</v>
      </c>
      <c r="F14">
        <v>29082</v>
      </c>
      <c r="G14">
        <v>0</v>
      </c>
      <c r="H14">
        <v>2263.46</v>
      </c>
      <c r="I14">
        <v>222</v>
      </c>
      <c r="J14">
        <v>444</v>
      </c>
      <c r="K14">
        <v>0</v>
      </c>
      <c r="L14">
        <v>0</v>
      </c>
      <c r="M14">
        <v>3431.4</v>
      </c>
      <c r="N14">
        <v>1571.36</v>
      </c>
      <c r="O14">
        <v>506.44</v>
      </c>
      <c r="P14">
        <v>37520.660000000003</v>
      </c>
      <c r="Q14">
        <v>0</v>
      </c>
      <c r="R14">
        <v>0</v>
      </c>
      <c r="S14">
        <v>0</v>
      </c>
      <c r="T14">
        <v>28.7</v>
      </c>
      <c r="U14" s="9">
        <v>28.7</v>
      </c>
      <c r="V14">
        <v>0</v>
      </c>
      <c r="W14">
        <v>375.21</v>
      </c>
      <c r="Z14">
        <v>0</v>
      </c>
      <c r="AB14">
        <v>1</v>
      </c>
      <c r="AC14">
        <v>0</v>
      </c>
      <c r="AD14">
        <v>404.91</v>
      </c>
      <c r="AE14">
        <v>37115.75</v>
      </c>
    </row>
    <row r="15" spans="1:31" x14ac:dyDescent="0.25">
      <c r="A15" s="1" t="s">
        <v>49</v>
      </c>
      <c r="B15" s="1" t="s">
        <v>50</v>
      </c>
      <c r="C15" s="2">
        <v>1</v>
      </c>
      <c r="D15" s="2">
        <v>53</v>
      </c>
      <c r="E15">
        <v>0</v>
      </c>
      <c r="F15">
        <v>40000</v>
      </c>
      <c r="G15">
        <v>0</v>
      </c>
      <c r="H15">
        <v>2614.62</v>
      </c>
      <c r="I15">
        <v>0</v>
      </c>
      <c r="J15">
        <v>0</v>
      </c>
      <c r="K15">
        <v>0</v>
      </c>
      <c r="L15">
        <v>0</v>
      </c>
      <c r="M15">
        <v>3465.28</v>
      </c>
      <c r="N15">
        <v>930</v>
      </c>
      <c r="O15">
        <v>0</v>
      </c>
      <c r="P15">
        <v>47009.9</v>
      </c>
      <c r="Q15">
        <v>0</v>
      </c>
      <c r="R15">
        <v>0</v>
      </c>
      <c r="S15">
        <v>0</v>
      </c>
      <c r="T15">
        <v>0</v>
      </c>
      <c r="U15" s="9">
        <v>0</v>
      </c>
      <c r="V15">
        <v>0</v>
      </c>
      <c r="W15">
        <v>470.1</v>
      </c>
      <c r="Z15">
        <v>0</v>
      </c>
      <c r="AB15">
        <v>-500</v>
      </c>
      <c r="AC15">
        <v>0</v>
      </c>
      <c r="AD15">
        <v>-29.9</v>
      </c>
      <c r="AE15">
        <v>47039.8</v>
      </c>
    </row>
    <row r="16" spans="1:31" x14ac:dyDescent="0.25">
      <c r="A16" s="1" t="s">
        <v>51</v>
      </c>
      <c r="B16" s="1" t="s">
        <v>52</v>
      </c>
      <c r="C16" s="2">
        <v>1</v>
      </c>
      <c r="D16" s="2">
        <v>53</v>
      </c>
      <c r="E16">
        <v>0</v>
      </c>
      <c r="F16">
        <v>19072</v>
      </c>
      <c r="G16">
        <v>0</v>
      </c>
      <c r="H16">
        <v>1887.54</v>
      </c>
      <c r="I16">
        <v>0</v>
      </c>
      <c r="J16">
        <v>0</v>
      </c>
      <c r="K16">
        <v>0</v>
      </c>
      <c r="L16">
        <v>0</v>
      </c>
      <c r="M16">
        <v>1762.26</v>
      </c>
      <c r="N16">
        <v>7623</v>
      </c>
      <c r="O16">
        <v>0</v>
      </c>
      <c r="P16">
        <v>30344.799999999999</v>
      </c>
      <c r="Q16">
        <v>0</v>
      </c>
      <c r="R16">
        <v>0</v>
      </c>
      <c r="S16">
        <v>0</v>
      </c>
      <c r="T16">
        <v>121.16</v>
      </c>
      <c r="U16" s="9">
        <v>121.16</v>
      </c>
      <c r="V16">
        <v>0</v>
      </c>
      <c r="W16">
        <v>303.45</v>
      </c>
      <c r="Z16">
        <v>0</v>
      </c>
      <c r="AB16">
        <v>0</v>
      </c>
      <c r="AC16">
        <v>0</v>
      </c>
      <c r="AD16">
        <v>424.61</v>
      </c>
      <c r="AE16">
        <v>29920.19</v>
      </c>
    </row>
    <row r="17" spans="1:31" x14ac:dyDescent="0.25">
      <c r="A17" s="1" t="s">
        <v>53</v>
      </c>
      <c r="B17" s="1" t="s">
        <v>54</v>
      </c>
      <c r="C17" s="2">
        <v>1</v>
      </c>
      <c r="D17" s="2">
        <v>53</v>
      </c>
      <c r="E17">
        <v>0</v>
      </c>
      <c r="F17">
        <v>17408</v>
      </c>
      <c r="G17">
        <v>0</v>
      </c>
      <c r="H17">
        <v>1176.97</v>
      </c>
      <c r="I17">
        <v>0</v>
      </c>
      <c r="J17">
        <v>0</v>
      </c>
      <c r="K17">
        <v>0</v>
      </c>
      <c r="L17">
        <v>0</v>
      </c>
      <c r="M17">
        <v>1658.6</v>
      </c>
      <c r="N17">
        <v>735</v>
      </c>
      <c r="O17">
        <v>0</v>
      </c>
      <c r="P17">
        <v>20978.57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209.79</v>
      </c>
      <c r="Z17">
        <v>0</v>
      </c>
      <c r="AB17">
        <v>0</v>
      </c>
      <c r="AC17">
        <v>0</v>
      </c>
      <c r="AD17">
        <v>209.79</v>
      </c>
      <c r="AE17">
        <v>20768.78</v>
      </c>
    </row>
    <row r="18" spans="1:31" x14ac:dyDescent="0.25">
      <c r="A18" s="1" t="s">
        <v>55</v>
      </c>
      <c r="B18" s="1" t="s">
        <v>56</v>
      </c>
      <c r="C18" s="2">
        <v>1</v>
      </c>
      <c r="D18" s="2">
        <v>53</v>
      </c>
      <c r="E18">
        <v>0</v>
      </c>
      <c r="F18">
        <v>13920</v>
      </c>
      <c r="G18">
        <v>0</v>
      </c>
      <c r="H18">
        <v>1139.1500000000001</v>
      </c>
      <c r="I18">
        <v>160</v>
      </c>
      <c r="J18">
        <v>480</v>
      </c>
      <c r="K18">
        <v>0</v>
      </c>
      <c r="L18">
        <v>0</v>
      </c>
      <c r="M18">
        <v>1362.42</v>
      </c>
      <c r="N18">
        <v>3375</v>
      </c>
      <c r="O18">
        <v>0</v>
      </c>
      <c r="P18">
        <v>20436.57</v>
      </c>
      <c r="Q18">
        <v>0</v>
      </c>
      <c r="R18">
        <v>0</v>
      </c>
      <c r="S18">
        <v>0</v>
      </c>
      <c r="T18">
        <v>16.34</v>
      </c>
      <c r="U18" s="9">
        <v>16.34</v>
      </c>
      <c r="V18">
        <v>0</v>
      </c>
      <c r="W18">
        <v>204.37</v>
      </c>
      <c r="Z18">
        <v>0</v>
      </c>
      <c r="AB18">
        <v>1150</v>
      </c>
      <c r="AC18">
        <v>0</v>
      </c>
      <c r="AD18">
        <v>1370.71</v>
      </c>
      <c r="AE18">
        <v>19065.86</v>
      </c>
    </row>
    <row r="19" spans="1:31" x14ac:dyDescent="0.25">
      <c r="A19" s="1" t="s">
        <v>57</v>
      </c>
      <c r="B19" s="1" t="s">
        <v>58</v>
      </c>
      <c r="C19" s="2">
        <v>1</v>
      </c>
      <c r="D19" s="2">
        <v>53</v>
      </c>
      <c r="E19">
        <v>0</v>
      </c>
      <c r="F19">
        <v>1280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1280</v>
      </c>
      <c r="Q19">
        <v>0</v>
      </c>
      <c r="R19">
        <v>0</v>
      </c>
      <c r="S19">
        <v>0</v>
      </c>
      <c r="T19">
        <v>0</v>
      </c>
      <c r="V19">
        <v>0</v>
      </c>
      <c r="W19">
        <v>12.8</v>
      </c>
      <c r="Z19">
        <v>0</v>
      </c>
      <c r="AB19">
        <v>0</v>
      </c>
      <c r="AC19">
        <v>0</v>
      </c>
      <c r="AD19">
        <v>12.8</v>
      </c>
      <c r="AE19">
        <v>1267.2</v>
      </c>
    </row>
    <row r="20" spans="1:31" s="6" customFormat="1" x14ac:dyDescent="0.25">
      <c r="A20" s="4" t="s">
        <v>59</v>
      </c>
      <c r="B20" s="4" t="s">
        <v>60</v>
      </c>
      <c r="C20" s="5">
        <v>1</v>
      </c>
      <c r="D20" s="5">
        <v>53</v>
      </c>
      <c r="E20" s="6">
        <v>0</v>
      </c>
      <c r="F20" s="6">
        <v>6720</v>
      </c>
      <c r="G20" s="6">
        <v>0</v>
      </c>
      <c r="H20" s="6">
        <v>476.71</v>
      </c>
      <c r="I20" s="6">
        <v>0</v>
      </c>
      <c r="J20" s="6">
        <v>0</v>
      </c>
      <c r="K20" s="6">
        <v>0</v>
      </c>
      <c r="L20" s="6">
        <v>0</v>
      </c>
      <c r="M20" s="6">
        <v>651.59</v>
      </c>
      <c r="N20" s="6">
        <v>360</v>
      </c>
      <c r="O20" s="6">
        <v>0</v>
      </c>
      <c r="P20" s="6">
        <v>8208.2999999999993</v>
      </c>
      <c r="Q20" s="6">
        <v>0</v>
      </c>
      <c r="R20" s="6">
        <v>0</v>
      </c>
      <c r="S20" s="6">
        <v>0</v>
      </c>
      <c r="T20" s="6">
        <v>0</v>
      </c>
      <c r="V20" s="6">
        <v>0</v>
      </c>
      <c r="W20" s="6">
        <v>82.08</v>
      </c>
      <c r="Z20" s="6">
        <v>0</v>
      </c>
      <c r="AB20" s="6">
        <v>0</v>
      </c>
      <c r="AC20" s="6">
        <v>0</v>
      </c>
      <c r="AD20" s="6">
        <v>82.08</v>
      </c>
      <c r="AE20" s="6">
        <v>8126.22</v>
      </c>
    </row>
    <row r="21" spans="1:31" x14ac:dyDescent="0.25">
      <c r="A21" s="1" t="s">
        <v>3</v>
      </c>
      <c r="B21" s="1" t="s">
        <v>61</v>
      </c>
      <c r="C21" s="3" t="s">
        <v>3</v>
      </c>
      <c r="D21" s="3" t="s">
        <v>3</v>
      </c>
      <c r="E21">
        <v>140401.57</v>
      </c>
      <c r="F21">
        <v>519907.65000000101</v>
      </c>
      <c r="G21">
        <v>309529.88</v>
      </c>
      <c r="H21">
        <v>37651.760000000002</v>
      </c>
      <c r="I21">
        <v>652.94000000000005</v>
      </c>
      <c r="J21">
        <v>2149.8000000000002</v>
      </c>
      <c r="K21">
        <v>54036</v>
      </c>
      <c r="L21">
        <v>2500</v>
      </c>
      <c r="M21">
        <v>60486.79</v>
      </c>
      <c r="N21">
        <v>77257.460000000006</v>
      </c>
      <c r="O21">
        <v>1449.56</v>
      </c>
      <c r="P21">
        <v>1206023.4099999999</v>
      </c>
      <c r="Q21">
        <v>9000.4500000000098</v>
      </c>
      <c r="R21">
        <v>10111</v>
      </c>
      <c r="S21">
        <v>-27445.5</v>
      </c>
      <c r="T21">
        <v>102142.39999999999</v>
      </c>
      <c r="U21">
        <f>SUM(U6:U20)</f>
        <v>81514.399999999994</v>
      </c>
      <c r="V21">
        <v>27445.5</v>
      </c>
      <c r="W21">
        <v>8408.5499999999902</v>
      </c>
      <c r="Z21">
        <v>45521.2</v>
      </c>
      <c r="AB21">
        <v>4411</v>
      </c>
      <c r="AC21">
        <v>105030</v>
      </c>
      <c r="AD21">
        <v>257179.1</v>
      </c>
      <c r="AE21">
        <v>948844.31</v>
      </c>
    </row>
    <row r="22" spans="1:31" x14ac:dyDescent="0.25">
      <c r="U22">
        <f>T21-U21</f>
        <v>20628</v>
      </c>
    </row>
  </sheetData>
  <pageMargins left="0.7" right="0.7" top="0.75" bottom="0.75" header="0.3" footer="0.3"/>
  <pageSetup paperSize="9" orientation="portrait" horizontalDpi="0" verticalDpi="0" r:id="rId1"/>
  <headerFooter>
    <oddFooter>&amp;LPrinted: 18 May 2018, 10:36:02&amp;RPage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2018-05-18T08:35:58Z</dcterms:created>
  <dcterms:modified xsi:type="dcterms:W3CDTF">2018-05-22T09:17:15Z</dcterms:modified>
</cp:coreProperties>
</file>