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635" windowWidth="15195" windowHeight="6960" tabRatio="921"/>
  </bookViews>
  <sheets>
    <sheet name="Statement (4)" sheetId="51" r:id="rId1"/>
    <sheet name="MFTN Boerdery" sheetId="50" r:id="rId2"/>
    <sheet name="Jacarieka" sheetId="30" r:id="rId3"/>
    <sheet name="Celsum" sheetId="52" r:id="rId4"/>
    <sheet name="Tharina" sheetId="53" r:id="rId5"/>
    <sheet name="Cloverfield" sheetId="49" r:id="rId6"/>
    <sheet name="JJ Viljoen" sheetId="46" r:id="rId7"/>
    <sheet name="Dreyer Van Wyk" sheetId="48" r:id="rId8"/>
    <sheet name="ZCS Boerdery" sheetId="47" r:id="rId9"/>
    <sheet name="FCF Farming" sheetId="40" r:id="rId10"/>
    <sheet name="PM Swart" sheetId="32" r:id="rId11"/>
    <sheet name="F Klopper" sheetId="45" r:id="rId12"/>
    <sheet name="N Van Dyk" sheetId="44" r:id="rId13"/>
    <sheet name="Hubulk" sheetId="27" r:id="rId14"/>
    <sheet name="J Engelbreght" sheetId="43" r:id="rId15"/>
    <sheet name="HV Zeilinga" sheetId="42" r:id="rId16"/>
    <sheet name="JJ Potgieter" sheetId="41" r:id="rId17"/>
    <sheet name="Syferbult" sheetId="39" r:id="rId18"/>
    <sheet name="Rietfontein Groep" sheetId="7" r:id="rId19"/>
    <sheet name="Disselboom Bdry" sheetId="38" r:id="rId20"/>
    <sheet name="Rensburg Trust" sheetId="37" r:id="rId21"/>
    <sheet name="Goedbegin Bdry" sheetId="36" r:id="rId22"/>
    <sheet name="Fertex" sheetId="21" r:id="rId23"/>
    <sheet name="M Van Rensburg" sheetId="35" r:id="rId24"/>
    <sheet name="Robyn Boerdery" sheetId="34" r:id="rId25"/>
    <sheet name="PA Roux" sheetId="33" r:id="rId26"/>
    <sheet name="Dunn Boerdery" sheetId="31" r:id="rId27"/>
    <sheet name="Impondo" sheetId="29" r:id="rId28"/>
    <sheet name="Boshoff Bdry" sheetId="28" r:id="rId29"/>
    <sheet name="C Malan" sheetId="25" r:id="rId30"/>
    <sheet name="Grimbeek Toerusting" sheetId="24" r:id="rId31"/>
    <sheet name="Welbedaght " sheetId="22" r:id="rId32"/>
    <sheet name="G Roos" sheetId="23" r:id="rId33"/>
    <sheet name="Bouvest" sheetId="26" r:id="rId34"/>
    <sheet name="R Strydom" sheetId="20" r:id="rId35"/>
    <sheet name="Carrotech" sheetId="16" r:id="rId36"/>
    <sheet name="P Holtzhausen" sheetId="8" r:id="rId37"/>
    <sheet name="Omri Trading" sheetId="10" r:id="rId38"/>
    <sheet name="LN Hoffman" sheetId="5" r:id="rId39"/>
  </sheets>
  <definedNames>
    <definedName name="_xlnm.Print_Area" localSheetId="28">'Boshoff Bdry'!$A$1:$G$55</definedName>
    <definedName name="_xlnm.Print_Area" localSheetId="33">Bouvest!$A$1:$G$55</definedName>
    <definedName name="_xlnm.Print_Area" localSheetId="29">'C Malan'!$A$1:$G$55</definedName>
    <definedName name="_xlnm.Print_Area" localSheetId="35">Carrotech!$A$1:$G$60</definedName>
    <definedName name="_xlnm.Print_Area" localSheetId="5">Cloverfield!$A$1:$H$57</definedName>
    <definedName name="_xlnm.Print_Area" localSheetId="19">'Disselboom Bdry'!$A$1:$G$59</definedName>
    <definedName name="_xlnm.Print_Area" localSheetId="7">'Dreyer Van Wyk'!$A$1:$H$57</definedName>
    <definedName name="_xlnm.Print_Area" localSheetId="26">'Dunn Boerdery'!$A$1:$G$58</definedName>
    <definedName name="_xlnm.Print_Area" localSheetId="11">'F Klopper'!$A$1:$H$57</definedName>
    <definedName name="_xlnm.Print_Area" localSheetId="9">'FCF Farming'!$J$1:$Q$57</definedName>
    <definedName name="_xlnm.Print_Area" localSheetId="22">Fertex!$A$1:$G$59</definedName>
    <definedName name="_xlnm.Print_Area" localSheetId="32">'G Roos'!$A$1:$G$54</definedName>
    <definedName name="_xlnm.Print_Area" localSheetId="21">'Goedbegin Bdry'!$A$1:$G$59</definedName>
    <definedName name="_xlnm.Print_Area" localSheetId="30">'Grimbeek Toerusting'!$A$1:$G$56</definedName>
    <definedName name="_xlnm.Print_Area" localSheetId="13">Hubulk!$A$1:$G$63</definedName>
    <definedName name="_xlnm.Print_Area" localSheetId="15">'HV Zeilinga'!$A$1:$G$55</definedName>
    <definedName name="_xlnm.Print_Area" localSheetId="27">Impondo!$A$1:$G$55</definedName>
    <definedName name="_xlnm.Print_Area" localSheetId="14">'J Engelbreght'!$A$1:$G$55</definedName>
    <definedName name="_xlnm.Print_Area" localSheetId="2">Jacarieka!$A$1:$G$57</definedName>
    <definedName name="_xlnm.Print_Area" localSheetId="16">'JJ Potgieter'!$A$1:$G$56</definedName>
    <definedName name="_xlnm.Print_Area" localSheetId="6">'JJ Viljoen'!$A$1:$H$57</definedName>
    <definedName name="_xlnm.Print_Area" localSheetId="38">'LN Hoffman'!$A$1:$G$59</definedName>
    <definedName name="_xlnm.Print_Area" localSheetId="23">'M Van Rensburg'!$A$1:$G$60</definedName>
    <definedName name="_xlnm.Print_Area" localSheetId="1">'MFTN Boerdery'!$A$1:$H$57</definedName>
    <definedName name="_xlnm.Print_Area" localSheetId="12">'N Van Dyk'!$A$1:$H$57</definedName>
    <definedName name="_xlnm.Print_Area" localSheetId="37">'Omri Trading'!$A$1:$G$60</definedName>
    <definedName name="_xlnm.Print_Area" localSheetId="36">'P Holtzhausen'!$A$1:$G$59</definedName>
    <definedName name="_xlnm.Print_Area" localSheetId="25">'PA Roux'!$A$1:$G$56</definedName>
    <definedName name="_xlnm.Print_Area" localSheetId="10">'PM Swart'!$A$1:$G$56</definedName>
    <definedName name="_xlnm.Print_Area" localSheetId="34">'R Strydom'!$A$1:$G$57</definedName>
    <definedName name="_xlnm.Print_Area" localSheetId="20">'Rensburg Trust'!$A$1:$G$59</definedName>
    <definedName name="_xlnm.Print_Area" localSheetId="18">'Rietfontein Groep'!$A$1:$H$57</definedName>
    <definedName name="_xlnm.Print_Area" localSheetId="24">'Robyn Boerdery'!$A$1:$G$56</definedName>
    <definedName name="_xlnm.Print_Area" localSheetId="0">'Statement (4)'!$A$1:$H$53</definedName>
    <definedName name="_xlnm.Print_Area" localSheetId="17">Syferbult!$A$1:$H$57</definedName>
    <definedName name="_xlnm.Print_Area" localSheetId="31">'Welbedaght '!$A$1:$G$55</definedName>
    <definedName name="_xlnm.Print_Area" localSheetId="8">'ZCS Boerdery'!$A$1:$H$57</definedName>
  </definedNames>
  <calcPr calcId="145621"/>
</workbook>
</file>

<file path=xl/calcChain.xml><?xml version="1.0" encoding="utf-8"?>
<calcChain xmlns="http://schemas.openxmlformats.org/spreadsheetml/2006/main">
  <c r="O53" i="40" l="1"/>
  <c r="Q29" i="40"/>
  <c r="G20" i="53"/>
  <c r="G19" i="53"/>
  <c r="C53" i="53"/>
  <c r="G53" i="53" s="1"/>
  <c r="G18" i="53"/>
  <c r="G17" i="53"/>
  <c r="F2" i="53"/>
  <c r="C53" i="52" l="1"/>
  <c r="G18" i="52"/>
  <c r="G53" i="52"/>
  <c r="G17" i="52"/>
  <c r="F2" i="52"/>
  <c r="F2" i="30" l="1"/>
  <c r="F53" i="50"/>
  <c r="G53" i="51"/>
  <c r="H53" i="51"/>
  <c r="H17" i="51"/>
  <c r="H18" i="51" s="1"/>
  <c r="H19" i="51" s="1"/>
  <c r="G10" i="51"/>
  <c r="Q28" i="40" l="1"/>
  <c r="S29" i="40"/>
  <c r="S28" i="40"/>
  <c r="S27" i="40"/>
  <c r="P19" i="40" l="1"/>
  <c r="S19" i="40"/>
  <c r="Q17" i="40" l="1"/>
  <c r="Q18" i="40" s="1"/>
  <c r="Q19" i="40" s="1"/>
  <c r="Q20" i="40" s="1"/>
  <c r="Q21" i="40" s="1"/>
  <c r="P10" i="40"/>
  <c r="P22" i="40" l="1"/>
  <c r="Q22" i="40" s="1"/>
  <c r="Q23" i="40" s="1"/>
  <c r="Q24" i="40" s="1"/>
  <c r="Q25" i="40" s="1"/>
  <c r="Q26" i="40" s="1"/>
  <c r="Q27" i="40" s="1"/>
  <c r="G53" i="49" l="1"/>
  <c r="H20" i="49"/>
  <c r="H19" i="49"/>
  <c r="G22" i="32" l="1"/>
  <c r="C53" i="30" l="1"/>
  <c r="G53" i="48" l="1"/>
  <c r="H25" i="48"/>
  <c r="H24" i="48" l="1"/>
  <c r="H17" i="50" l="1"/>
  <c r="H18" i="50" s="1"/>
  <c r="G10" i="50"/>
  <c r="G53" i="40"/>
  <c r="D53" i="49"/>
  <c r="H53" i="49"/>
  <c r="H17" i="49"/>
  <c r="H18" i="49" s="1"/>
  <c r="G10" i="49"/>
  <c r="D53" i="46"/>
  <c r="H53" i="50" l="1"/>
  <c r="F52" i="32"/>
  <c r="G21" i="32"/>
  <c r="G20" i="32" l="1"/>
  <c r="H23" i="48" l="1"/>
  <c r="G17" i="23" l="1"/>
  <c r="E54" i="23"/>
  <c r="F54" i="23"/>
  <c r="C52" i="33" l="1"/>
  <c r="E52" i="33"/>
  <c r="H22" i="48" l="1"/>
  <c r="H53" i="48" l="1"/>
  <c r="H17" i="48"/>
  <c r="H18" i="48" s="1"/>
  <c r="H19" i="48" s="1"/>
  <c r="H20" i="48" s="1"/>
  <c r="H21" i="48" s="1"/>
  <c r="G10" i="48"/>
  <c r="G53" i="47" l="1"/>
  <c r="D53" i="47"/>
  <c r="H53" i="47" s="1"/>
  <c r="H18" i="47"/>
  <c r="H17" i="47"/>
  <c r="G10" i="47"/>
  <c r="H17" i="46" l="1"/>
  <c r="H18" i="46" s="1"/>
  <c r="G10" i="46"/>
  <c r="H53" i="46" l="1"/>
  <c r="G18" i="32" l="1"/>
  <c r="G19" i="32" s="1"/>
  <c r="E63" i="27" l="1"/>
  <c r="G28" i="27"/>
  <c r="G27" i="27"/>
  <c r="G53" i="45" l="1"/>
  <c r="H53" i="45" s="1"/>
  <c r="D53" i="45"/>
  <c r="H17" i="45"/>
  <c r="G10" i="45"/>
  <c r="G53" i="44"/>
  <c r="H53" i="44" s="1"/>
  <c r="D53" i="44"/>
  <c r="H17" i="44"/>
  <c r="H18" i="44" s="1"/>
  <c r="G10" i="44"/>
  <c r="F10" i="27" l="1"/>
  <c r="E55" i="25" l="1"/>
  <c r="D60" i="35" l="1"/>
  <c r="F55" i="43"/>
  <c r="G18" i="43"/>
  <c r="G17" i="43"/>
  <c r="G16" i="43" l="1"/>
  <c r="G55" i="43" l="1"/>
  <c r="F55" i="42"/>
  <c r="G17" i="42"/>
  <c r="G16" i="42"/>
  <c r="G55" i="42" l="1"/>
  <c r="G17" i="41"/>
  <c r="E52" i="41" s="1"/>
  <c r="G52" i="41" s="1"/>
  <c r="F12" i="41"/>
  <c r="F12" i="32"/>
  <c r="D53" i="7" l="1"/>
  <c r="H23" i="7"/>
  <c r="H22" i="7" l="1"/>
  <c r="H17" i="40" l="1"/>
  <c r="H18" i="40" s="1"/>
  <c r="H19" i="40" s="1"/>
  <c r="H20" i="40" s="1"/>
  <c r="H21" i="40" s="1"/>
  <c r="H22" i="40" s="1"/>
  <c r="H23" i="40" s="1"/>
  <c r="H24" i="40" s="1"/>
  <c r="H25" i="40" s="1"/>
  <c r="G10" i="40"/>
  <c r="H17" i="39"/>
  <c r="H18" i="39" s="1"/>
  <c r="H19" i="39" s="1"/>
  <c r="H20" i="39" s="1"/>
  <c r="H21" i="39" s="1"/>
  <c r="F53" i="39"/>
  <c r="G53" i="39"/>
  <c r="H53" i="40" l="1"/>
  <c r="G10" i="39"/>
  <c r="H53" i="39" l="1"/>
  <c r="A55" i="29" l="1"/>
  <c r="E59" i="21" l="1"/>
  <c r="E52" i="34"/>
  <c r="D52" i="34"/>
  <c r="C52" i="34"/>
  <c r="G19" i="34" l="1"/>
  <c r="G18" i="34" l="1"/>
  <c r="F10" i="34"/>
  <c r="G21" i="38" l="1"/>
  <c r="E59" i="38" s="1"/>
  <c r="G59" i="38" s="1"/>
  <c r="G16" i="38"/>
  <c r="G17" i="38" s="1"/>
  <c r="G18" i="38" s="1"/>
  <c r="G19" i="38" s="1"/>
  <c r="G20" i="38" s="1"/>
  <c r="F10" i="38"/>
  <c r="G21" i="37"/>
  <c r="E59" i="37" s="1"/>
  <c r="G59" i="37" s="1"/>
  <c r="G17" i="37"/>
  <c r="G18" i="37" s="1"/>
  <c r="G19" i="37" s="1"/>
  <c r="G20" i="37" s="1"/>
  <c r="G16" i="37"/>
  <c r="F10" i="37"/>
  <c r="G21" i="36"/>
  <c r="E59" i="36" s="1"/>
  <c r="G59" i="36" s="1"/>
  <c r="G16" i="36"/>
  <c r="G17" i="36" s="1"/>
  <c r="G18" i="36" s="1"/>
  <c r="G19" i="36" s="1"/>
  <c r="G20" i="36" s="1"/>
  <c r="F10" i="36"/>
  <c r="E54" i="31"/>
  <c r="G10" i="7" l="1"/>
  <c r="G22" i="29" l="1"/>
  <c r="G21" i="29"/>
  <c r="G20" i="29" l="1"/>
  <c r="G22" i="35" l="1"/>
  <c r="G60" i="35" s="1"/>
  <c r="G18" i="35"/>
  <c r="G19" i="35" s="1"/>
  <c r="G20" i="35" s="1"/>
  <c r="G21" i="35" s="1"/>
  <c r="G17" i="35"/>
  <c r="F10" i="35"/>
  <c r="G21" i="21" l="1"/>
  <c r="G52" i="34" l="1"/>
  <c r="G17" i="34"/>
  <c r="G52" i="33"/>
  <c r="G17" i="33"/>
  <c r="G18" i="33" s="1"/>
  <c r="G17" i="32" l="1"/>
  <c r="G52" i="32"/>
  <c r="G54" i="31" l="1"/>
  <c r="G17" i="31"/>
  <c r="G19" i="29"/>
  <c r="G17" i="30" l="1"/>
  <c r="G53" i="30" l="1"/>
  <c r="G17" i="29"/>
  <c r="G18" i="29" s="1"/>
  <c r="G55" i="29" s="1"/>
  <c r="F10" i="29"/>
  <c r="A55" i="28" l="1"/>
  <c r="F55" i="28"/>
  <c r="G55" i="28" s="1"/>
  <c r="G17" i="28"/>
  <c r="G18" i="28" s="1"/>
  <c r="G19" i="28" s="1"/>
  <c r="F10" i="28"/>
  <c r="G16" i="27" l="1"/>
  <c r="G17" i="27" s="1"/>
  <c r="G18" i="27" s="1"/>
  <c r="G19" i="27" s="1"/>
  <c r="G20" i="27" l="1"/>
  <c r="G21" i="27"/>
  <c r="G22" i="27" s="1"/>
  <c r="G23" i="27" s="1"/>
  <c r="G24" i="27" s="1"/>
  <c r="G25" i="27" s="1"/>
  <c r="G26" i="27" s="1"/>
  <c r="G63" i="27"/>
  <c r="F10" i="26"/>
  <c r="G17" i="26"/>
  <c r="G18" i="26" s="1"/>
  <c r="G19" i="26" s="1"/>
  <c r="E55" i="26"/>
  <c r="G55" i="26"/>
  <c r="F10" i="25"/>
  <c r="G17" i="25"/>
  <c r="G55" i="25"/>
  <c r="F10" i="24"/>
  <c r="G17" i="24"/>
  <c r="G18" i="24" s="1"/>
  <c r="F10" i="23"/>
  <c r="G16" i="23"/>
  <c r="G19" i="24" l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A56" i="24" s="1"/>
  <c r="G56" i="24" s="1"/>
  <c r="G54" i="23"/>
  <c r="F10" i="22"/>
  <c r="G17" i="22"/>
  <c r="G18" i="22"/>
  <c r="G19" i="22" s="1"/>
  <c r="E55" i="22"/>
  <c r="G55" i="22" s="1"/>
  <c r="F10" i="21"/>
  <c r="G16" i="21"/>
  <c r="G17" i="21" s="1"/>
  <c r="G18" i="21" s="1"/>
  <c r="G19" i="21" s="1"/>
  <c r="G20" i="21" s="1"/>
  <c r="G59" i="21"/>
  <c r="C53" i="20" l="1"/>
  <c r="G53" i="20" s="1"/>
  <c r="D53" i="20"/>
  <c r="G18" i="20"/>
  <c r="G19" i="20" s="1"/>
  <c r="G20" i="20" s="1"/>
  <c r="G21" i="20" s="1"/>
  <c r="H17" i="7" l="1"/>
  <c r="H18" i="7" s="1"/>
  <c r="H19" i="7" s="1"/>
  <c r="H20" i="7" s="1"/>
  <c r="H21" i="7" s="1"/>
  <c r="H53" i="7" l="1"/>
  <c r="E55" i="16"/>
  <c r="G55" i="16"/>
  <c r="G16" i="16"/>
  <c r="G31" i="10"/>
  <c r="F55" i="10"/>
  <c r="C55" i="10"/>
  <c r="G30" i="10"/>
  <c r="G29" i="10"/>
  <c r="G28" i="10"/>
  <c r="G27" i="10"/>
  <c r="C54" i="8"/>
  <c r="G16" i="10"/>
  <c r="G17" i="10"/>
  <c r="G18" i="10"/>
  <c r="G19" i="10"/>
  <c r="G20" i="10"/>
  <c r="G21" i="10"/>
  <c r="G22" i="10"/>
  <c r="G23" i="10"/>
  <c r="G24" i="10"/>
  <c r="G25" i="10"/>
  <c r="G26" i="10"/>
  <c r="G55" i="10"/>
  <c r="G16" i="8"/>
  <c r="G17" i="8"/>
  <c r="G18" i="8"/>
  <c r="G19" i="8"/>
  <c r="G20" i="8"/>
  <c r="G21" i="8"/>
  <c r="G22" i="8"/>
  <c r="G23" i="8"/>
  <c r="G24" i="8"/>
  <c r="G25" i="8"/>
  <c r="G54" i="8"/>
  <c r="G16" i="5"/>
  <c r="G17" i="5"/>
  <c r="G18" i="5"/>
  <c r="F54" i="5"/>
  <c r="G54" i="5"/>
  <c r="Q53" i="40" l="1"/>
</calcChain>
</file>

<file path=xl/sharedStrings.xml><?xml version="1.0" encoding="utf-8"?>
<sst xmlns="http://schemas.openxmlformats.org/spreadsheetml/2006/main" count="1295" uniqueCount="325">
  <si>
    <t>DATE</t>
  </si>
  <si>
    <t>REF</t>
  </si>
  <si>
    <t>DETAILS</t>
  </si>
  <si>
    <t>DR</t>
  </si>
  <si>
    <t>CR</t>
  </si>
  <si>
    <t>BALANCE</t>
  </si>
  <si>
    <t>BANKING DETAILS:</t>
  </si>
  <si>
    <t>Standard Bank Delmas</t>
  </si>
  <si>
    <t>Branch Code: 05-26-44</t>
  </si>
  <si>
    <t>AGRIGEL</t>
  </si>
  <si>
    <t>P.O. Box 2892</t>
  </si>
  <si>
    <t xml:space="preserve">Delmas </t>
  </si>
  <si>
    <t>STATEMENT</t>
  </si>
  <si>
    <t>Tax Invoice</t>
  </si>
  <si>
    <t>AMOUNT DUE</t>
  </si>
  <si>
    <t>CURRENT</t>
  </si>
  <si>
    <t>30 DAYS</t>
  </si>
  <si>
    <t>60 DAYS</t>
  </si>
  <si>
    <t>+ 90 DAYS</t>
  </si>
  <si>
    <t>TELEPHONE</t>
  </si>
  <si>
    <t>FACSIMILE</t>
  </si>
  <si>
    <t>TO:</t>
  </si>
  <si>
    <t>Potchefstroom</t>
  </si>
  <si>
    <t>5352</t>
  </si>
  <si>
    <t>Botes</t>
  </si>
  <si>
    <t>Please fax proof of payment through to:</t>
  </si>
  <si>
    <t>086 659 8207</t>
  </si>
  <si>
    <t>Telephone: 087 754 4747</t>
  </si>
  <si>
    <t>ATT: Nikki    Fax: 086 659 8207</t>
  </si>
  <si>
    <t>Account No: 022 925 597</t>
  </si>
  <si>
    <t>087 754 4747</t>
  </si>
  <si>
    <t>Payment - Thank You!</t>
  </si>
  <si>
    <t>Rhode Island Service Station</t>
  </si>
  <si>
    <t>Mtunzini</t>
  </si>
  <si>
    <t>Posbus 1323</t>
  </si>
  <si>
    <t>Delmas</t>
  </si>
  <si>
    <t>2210</t>
  </si>
  <si>
    <t>LN HOFFMAN BOERDERY</t>
  </si>
  <si>
    <t>C113</t>
  </si>
  <si>
    <t>OCTOBER 2009</t>
  </si>
  <si>
    <t>C151</t>
  </si>
  <si>
    <t>P HOLTZHAUSEN</t>
  </si>
  <si>
    <t>5021</t>
  </si>
  <si>
    <t>5353</t>
  </si>
  <si>
    <t>5283</t>
  </si>
  <si>
    <t>5461</t>
  </si>
  <si>
    <t>C58</t>
  </si>
  <si>
    <t>1889</t>
  </si>
  <si>
    <t>C163</t>
  </si>
  <si>
    <t>1011</t>
  </si>
  <si>
    <t>1014</t>
  </si>
  <si>
    <t>JS Boerdery</t>
  </si>
  <si>
    <t>188 Peter Mokabe Road</t>
  </si>
  <si>
    <t>Tel: 082 808 1849</t>
  </si>
  <si>
    <t>Kriel</t>
  </si>
  <si>
    <t>2271</t>
  </si>
  <si>
    <t>OMRI TRADING CC</t>
  </si>
  <si>
    <t>Posbus 2339</t>
  </si>
  <si>
    <t>JANUARY 2010</t>
  </si>
  <si>
    <t>0953</t>
  </si>
  <si>
    <t>5834</t>
  </si>
  <si>
    <t>5838</t>
  </si>
  <si>
    <t>C231</t>
  </si>
  <si>
    <t>C236</t>
  </si>
  <si>
    <t>C246</t>
  </si>
  <si>
    <t>C259</t>
  </si>
  <si>
    <t>Posbus 707</t>
  </si>
  <si>
    <t>I1001</t>
  </si>
  <si>
    <t>Payment - 0953</t>
  </si>
  <si>
    <t>I1145</t>
  </si>
  <si>
    <t>Payment - 5834</t>
  </si>
  <si>
    <t>Payment</t>
  </si>
  <si>
    <t>013 668 0000</t>
  </si>
  <si>
    <t>Telephone: 013 668 0000</t>
  </si>
  <si>
    <t>SEPTEMBER 2011</t>
  </si>
  <si>
    <t>C359</t>
  </si>
  <si>
    <t>NOVEMBER 2011</t>
  </si>
  <si>
    <t>CARROTECH</t>
  </si>
  <si>
    <t>P.O. Box 225</t>
  </si>
  <si>
    <t>Koelenhof</t>
  </si>
  <si>
    <t>7605</t>
  </si>
  <si>
    <t>C375</t>
  </si>
  <si>
    <t>RIKUS STRYDOM</t>
  </si>
  <si>
    <t>Posbus 631</t>
  </si>
  <si>
    <t>HUBULK</t>
  </si>
  <si>
    <t>Tel: 013 668 0000   Fax: 086 659 8207</t>
  </si>
  <si>
    <t>REG No: 1998/24699/07   V AT No: 4810183410</t>
  </si>
  <si>
    <t>JANUARY 2013</t>
  </si>
  <si>
    <t>REG No: 1998/24699/07   VAT No: 4810183410</t>
  </si>
  <si>
    <t>VAT No: 4670214669</t>
  </si>
  <si>
    <t>Fax: 086 620 1531</t>
  </si>
  <si>
    <t>AI0367</t>
  </si>
  <si>
    <t>I1334</t>
  </si>
  <si>
    <t>AI0409</t>
  </si>
  <si>
    <t>J1314</t>
  </si>
  <si>
    <t>Total Due</t>
  </si>
  <si>
    <t>Current</t>
  </si>
  <si>
    <t>30 Days</t>
  </si>
  <si>
    <t>60 Days</t>
  </si>
  <si>
    <t>90 Days</t>
  </si>
  <si>
    <t>+ 90 Days</t>
  </si>
  <si>
    <t>AMOUNT</t>
  </si>
  <si>
    <t>TRANSACTION</t>
  </si>
  <si>
    <t>Kingdom of Swaziland</t>
  </si>
  <si>
    <t>L311</t>
  </si>
  <si>
    <t>Big Bend</t>
  </si>
  <si>
    <t>P.O. Box 170</t>
  </si>
  <si>
    <t>STATEMENT DATE:</t>
  </si>
  <si>
    <t>FERTEX SOLUTIONS</t>
  </si>
  <si>
    <t>VAT Number: 4810183410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</si>
  <si>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</si>
  <si>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Tax Invoice - AI0355</t>
  </si>
  <si>
    <t>Tax Invoice - AI0310</t>
  </si>
  <si>
    <t>Wesselsbron</t>
  </si>
  <si>
    <t>Posbus 396</t>
  </si>
  <si>
    <t>Att: Willie De Klerk</t>
  </si>
  <si>
    <t>WELBEDACHT BOERDERY</t>
  </si>
  <si>
    <t>Wonderfontein</t>
  </si>
  <si>
    <t>Posbus 60</t>
  </si>
  <si>
    <t>G ROOS</t>
  </si>
  <si>
    <t>Tax Invoice - AI0361</t>
  </si>
  <si>
    <t>Tax Invoice - C393</t>
  </si>
  <si>
    <t>GRIMBEEK TOERUSTING CC</t>
  </si>
  <si>
    <t>Vereeniging</t>
  </si>
  <si>
    <t>Posbus 1166</t>
  </si>
  <si>
    <t>Att: Cobus Malan</t>
  </si>
  <si>
    <t>ZCS BOERDERY</t>
  </si>
  <si>
    <t>Tax Invoice - AI0360b</t>
  </si>
  <si>
    <t>Tax Invoice - AI0360a</t>
  </si>
  <si>
    <t>Noordbrug</t>
  </si>
  <si>
    <t>Posbus 19842</t>
  </si>
  <si>
    <t>BOUVEST 2359 BK</t>
  </si>
  <si>
    <t>J BOSHOFF</t>
  </si>
  <si>
    <t>Kromdraai</t>
  </si>
  <si>
    <t>Posbus 1745</t>
  </si>
  <si>
    <t>Tax Invoice - AI0639</t>
  </si>
  <si>
    <t>Tax Invoice - AI0188</t>
  </si>
  <si>
    <t>Payment - Thank you!</t>
  </si>
  <si>
    <t>Tax Invoice - AI0617</t>
  </si>
  <si>
    <t>Tax Invoice - AI0645</t>
  </si>
  <si>
    <t>Tax Invoice - AI0657</t>
  </si>
  <si>
    <t>Tax Invoice - AI0668</t>
  </si>
  <si>
    <t>Tax Invoice - AI0718</t>
  </si>
  <si>
    <t>Payment of AI0617 - Thank You!</t>
  </si>
  <si>
    <t>DUNN BOERDERY</t>
  </si>
  <si>
    <t>Att: Nick Van Rensburg</t>
  </si>
  <si>
    <t>Posbus 3777</t>
  </si>
  <si>
    <t>Payment of AI0645 - Thank You!</t>
  </si>
  <si>
    <t>PM SWART</t>
  </si>
  <si>
    <t>Posbus 346</t>
  </si>
  <si>
    <t>Rietkuil</t>
  </si>
  <si>
    <t>1097</t>
  </si>
  <si>
    <t>Please pay into the following:</t>
  </si>
  <si>
    <t>PA ROUX</t>
  </si>
  <si>
    <t>Posbus 154</t>
  </si>
  <si>
    <t>Hoopstad</t>
  </si>
  <si>
    <t>9479</t>
  </si>
  <si>
    <t>ROBYN BOERDERY</t>
  </si>
  <si>
    <t>Att: Pieter Labuschagne</t>
  </si>
  <si>
    <t>Posbus 98</t>
  </si>
  <si>
    <t>MARTHINUS VAN RENSBURG</t>
  </si>
  <si>
    <t>Posbus 92</t>
  </si>
  <si>
    <t>Email: mvanrensberg@gmail.com</t>
  </si>
  <si>
    <t>Boshoff</t>
  </si>
  <si>
    <t>Tax Invoice - AI0979</t>
  </si>
  <si>
    <t>Tax Invoice - AI0982</t>
  </si>
  <si>
    <t>AUGUST 2014</t>
  </si>
  <si>
    <t>AI1129</t>
  </si>
  <si>
    <t>AI1082</t>
  </si>
  <si>
    <t>GOEDBEGIN BOERDERY</t>
  </si>
  <si>
    <t>Attn: J Schalekamp</t>
  </si>
  <si>
    <t>Posbus 1034</t>
  </si>
  <si>
    <t>Tax Invoice - AI1079</t>
  </si>
  <si>
    <t>RENSBURG TRUST</t>
  </si>
  <si>
    <t>Posbus 656</t>
  </si>
  <si>
    <t>Odendaalsrus</t>
  </si>
  <si>
    <t>Tax Invoice - AI1083</t>
  </si>
  <si>
    <t>DISSELBOOM BOERDERY</t>
  </si>
  <si>
    <t>Att: Dawid De Wet</t>
  </si>
  <si>
    <t>Posus 81</t>
  </si>
  <si>
    <t>Oogies</t>
  </si>
  <si>
    <t>Tax Invoice - AI1084</t>
  </si>
  <si>
    <t>AI1180</t>
  </si>
  <si>
    <t>AI1228</t>
  </si>
  <si>
    <t>Tax Invoice - AI1190</t>
  </si>
  <si>
    <t>Please fax or email proof of payment through to:</t>
  </si>
  <si>
    <t>info@agrigel.co.za</t>
  </si>
  <si>
    <t>VUMA FERTILIZER SERVICES</t>
  </si>
  <si>
    <t>Komatipoort</t>
  </si>
  <si>
    <t>Posbus 263</t>
  </si>
  <si>
    <t>Tax Invoice - AI1634</t>
  </si>
  <si>
    <t>Tax Invoice - AI1578</t>
  </si>
  <si>
    <t>Tax Invoice - AI1638</t>
  </si>
  <si>
    <t>RIETFONTEIN GROEP</t>
  </si>
  <si>
    <t>12 Villiers Road</t>
  </si>
  <si>
    <t>Frankfort</t>
  </si>
  <si>
    <t>AI1652</t>
  </si>
  <si>
    <t>PI1674</t>
  </si>
  <si>
    <t>PI1675</t>
  </si>
  <si>
    <t>I1607</t>
  </si>
  <si>
    <t>I1619</t>
  </si>
  <si>
    <t>SYFERBULT DAIRIES</t>
  </si>
  <si>
    <t>P.O. Box 88</t>
  </si>
  <si>
    <t>Boons</t>
  </si>
  <si>
    <t>AI1631</t>
  </si>
  <si>
    <t>AI1689</t>
  </si>
  <si>
    <t>AI1701</t>
  </si>
  <si>
    <t>AI1607</t>
  </si>
  <si>
    <t>H1612</t>
  </si>
  <si>
    <t>I1633</t>
  </si>
  <si>
    <t>IN000254</t>
  </si>
  <si>
    <t>Credit against AP</t>
  </si>
  <si>
    <t>Tax Invoice - AI1732</t>
  </si>
  <si>
    <t>Tax Invoice - AI1939</t>
  </si>
  <si>
    <t>Statement</t>
  </si>
  <si>
    <t>JJ POTGIETER BOERDERY</t>
  </si>
  <si>
    <t>Posbus 395</t>
  </si>
  <si>
    <t>AI1966</t>
  </si>
  <si>
    <t>Balance brought forward</t>
  </si>
  <si>
    <t>Tax Invoice - AI1986</t>
  </si>
  <si>
    <t>HV ZEILINGA</t>
  </si>
  <si>
    <t>Bethlehem</t>
  </si>
  <si>
    <t>Tax Invoice - AI2027</t>
  </si>
  <si>
    <t>Tax Invoice - AI2036</t>
  </si>
  <si>
    <t>Tax Invoice - AI1999</t>
  </si>
  <si>
    <t>THUSO GRAAN</t>
  </si>
  <si>
    <t>Posbus 254</t>
  </si>
  <si>
    <t>Tax Invoice - AI2053</t>
  </si>
  <si>
    <t>Tax Invoice - AI2003</t>
  </si>
  <si>
    <t>Tax Invoice - AI2039</t>
  </si>
  <si>
    <t>Tax Invoice - AI2378</t>
  </si>
  <si>
    <t>N VAN DYK</t>
  </si>
  <si>
    <t>Tel: 083 229 1946</t>
  </si>
  <si>
    <t>AI2064</t>
  </si>
  <si>
    <t>AI2466</t>
  </si>
  <si>
    <t>F KLOPPER</t>
  </si>
  <si>
    <t>AI0286</t>
  </si>
  <si>
    <t>Tax Invoice - AI2684</t>
  </si>
  <si>
    <t>AI2380</t>
  </si>
  <si>
    <t>AI2790</t>
  </si>
  <si>
    <t>FCF FARMING</t>
  </si>
  <si>
    <t>Posbus 440</t>
  </si>
  <si>
    <t>Vrede</t>
  </si>
  <si>
    <t>Credit Note</t>
  </si>
  <si>
    <t>AI2848</t>
  </si>
  <si>
    <t>AI1937</t>
  </si>
  <si>
    <t>AI2397</t>
  </si>
  <si>
    <t>AI2499</t>
  </si>
  <si>
    <t>G1712</t>
  </si>
  <si>
    <t>Att: GP Deale</t>
  </si>
  <si>
    <t>Att:Cobus Malan</t>
  </si>
  <si>
    <t>AI2862</t>
  </si>
  <si>
    <t>AI2426</t>
  </si>
  <si>
    <t>DREYER VAN WYK BOERDERY BK</t>
  </si>
  <si>
    <t>Posbus 287</t>
  </si>
  <si>
    <t>AI2366</t>
  </si>
  <si>
    <t>Payment - Thank you</t>
  </si>
  <si>
    <t>E1816</t>
  </si>
  <si>
    <t>AI2444</t>
  </si>
  <si>
    <t>G1813</t>
  </si>
  <si>
    <t>AI2866</t>
  </si>
  <si>
    <t>AI2942</t>
  </si>
  <si>
    <t>AI2960</t>
  </si>
  <si>
    <t>JANUARY 2019</t>
  </si>
  <si>
    <t>AI2925</t>
  </si>
  <si>
    <t>AI3010</t>
  </si>
  <si>
    <t>JJ VILJOEN</t>
  </si>
  <si>
    <t>Posbus 19</t>
  </si>
  <si>
    <t>Langlaagte</t>
  </si>
  <si>
    <t>Att: Jan Viljoen</t>
  </si>
  <si>
    <t>Dealesville</t>
  </si>
  <si>
    <t>AI2811</t>
  </si>
  <si>
    <t>AI2928</t>
  </si>
  <si>
    <t>Tax Invoice - AI3216</t>
  </si>
  <si>
    <t>Tax Invoice - AI3240</t>
  </si>
  <si>
    <t>AI3310</t>
  </si>
  <si>
    <t>AI3329</t>
  </si>
  <si>
    <t>H2007</t>
  </si>
  <si>
    <t>CLOVERFIELD BK</t>
  </si>
  <si>
    <t>Posbus 497</t>
  </si>
  <si>
    <t>Att: Danie Portwig</t>
  </si>
  <si>
    <t>AI2865</t>
  </si>
  <si>
    <t>AI3311</t>
  </si>
  <si>
    <t>AI3291</t>
  </si>
  <si>
    <t>AI3435</t>
  </si>
  <si>
    <t>I2041</t>
  </si>
  <si>
    <t>L20059</t>
  </si>
  <si>
    <t>AI3771</t>
  </si>
  <si>
    <t>J2001</t>
  </si>
  <si>
    <t>AI3770</t>
  </si>
  <si>
    <t>AI3834</t>
  </si>
  <si>
    <t>INTEREST</t>
  </si>
  <si>
    <t>Interest 09/09/2016 - 18/08/2017</t>
  </si>
  <si>
    <t>Interest 19/08/201 - 25/09/2018</t>
  </si>
  <si>
    <t>MFTN Boerdery</t>
  </si>
  <si>
    <t>Posbus283</t>
  </si>
  <si>
    <t>Att: Piet van Zyl</t>
  </si>
  <si>
    <t>AI4051</t>
  </si>
  <si>
    <t>AI4063</t>
  </si>
  <si>
    <t>Posbus 702</t>
  </si>
  <si>
    <t>2200</t>
  </si>
  <si>
    <t>Sundra</t>
  </si>
  <si>
    <t>AI3753</t>
  </si>
  <si>
    <t>NJL VAN ROOYEN</t>
  </si>
  <si>
    <t>CELSUM 1102 (PTY) LTD</t>
  </si>
  <si>
    <t>Posbus 82</t>
  </si>
  <si>
    <t>Koppies, 9540</t>
  </si>
  <si>
    <t>BTW Nr: 4720206632</t>
  </si>
  <si>
    <t>AI3783</t>
  </si>
  <si>
    <t>AI3877</t>
  </si>
  <si>
    <t>THARINA BOERDERY (PTY) LTD</t>
  </si>
  <si>
    <t>PO Box 63323</t>
  </si>
  <si>
    <t>Vaalpark, 1948</t>
  </si>
  <si>
    <t>VAT: 4080272992</t>
  </si>
  <si>
    <t>AI3849</t>
  </si>
  <si>
    <t>AI3875</t>
  </si>
  <si>
    <t>AI3919</t>
  </si>
  <si>
    <t>K2109</t>
  </si>
  <si>
    <t>AI4104</t>
  </si>
  <si>
    <t>Att: Thabo van Zyl</t>
  </si>
  <si>
    <t>Wesselsbron 9680</t>
  </si>
  <si>
    <t>AI43872</t>
  </si>
  <si>
    <t>AI4328</t>
  </si>
  <si>
    <t>REC2812</t>
  </si>
  <si>
    <t>Payment Thank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</si>
</sst>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R&quot;\ * #,##0.00_ ;_ &quot;R&quot;\ * \-#,##0.00_ ;_ &quot;R&quot;\ * &quot;-&quot;??_ ;_ @_ "/>
    <numFmt numFmtId="164" formatCode="&quot;R&quot;#,##0.00"/>
    <numFmt numFmtId="165" formatCode="yyyy\-mm\-dd;@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11"/>
      <name val="Arial"/>
      <family val="2"/>
    </font>
    <font>
      <sz val="24"/>
      <name val="Arial Black"/>
      <family val="2"/>
    </font>
    <font>
      <sz val="26"/>
      <name val="Arial Black"/>
      <family val="2"/>
    </font>
    <font>
      <b/>
      <sz val="12"/>
      <name val="Arial"/>
      <family val="2"/>
    </font>
    <font>
      <u/>
      <sz val="11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sz val="10"/>
      <name val="Wingdings"/>
      <charset val="2"/>
    </font>
    <font>
      <i/>
      <sz val="11"/>
      <name val="Arial"/>
      <family val="2"/>
    </font>
    <font>
      <b/>
      <i/>
      <sz val="12"/>
      <color theme="1" tint="0.249977111117893"/>
      <name val="Arial"/>
      <family val="2"/>
    </font>
    <font>
      <b/>
      <sz val="24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2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Border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4" fontId="0" fillId="0" borderId="11" xfId="0" applyNumberFormat="1" applyBorder="1" applyAlignment="1">
      <alignment vertical="center"/>
    </xf>
    <xf numFmtId="44" fontId="0" fillId="0" borderId="5" xfId="0" applyNumberFormat="1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6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14" fontId="0" fillId="0" borderId="3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3" xfId="0" applyNumberFormat="1" applyBorder="1" applyAlignment="1">
      <alignment horizontal="left"/>
    </xf>
    <xf numFmtId="0" fontId="0" fillId="0" borderId="6" xfId="0" applyBorder="1" applyAlignment="1">
      <alignment horizontal="center" vertical="center"/>
    </xf>
    <xf numFmtId="44" fontId="6" fillId="0" borderId="12" xfId="1" applyFont="1" applyBorder="1" applyAlignment="1">
      <alignment vertical="center"/>
    </xf>
    <xf numFmtId="14" fontId="0" fillId="0" borderId="15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4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44" fontId="1" fillId="0" borderId="10" xfId="1" applyBorder="1" applyAlignment="1">
      <alignment vertical="center"/>
    </xf>
    <xf numFmtId="44" fontId="1" fillId="0" borderId="12" xfId="1" applyBorder="1" applyAlignment="1">
      <alignment vertical="center"/>
    </xf>
    <xf numFmtId="44" fontId="1" fillId="0" borderId="19" xfId="1" applyBorder="1" applyAlignment="1">
      <alignment vertical="center"/>
    </xf>
    <xf numFmtId="44" fontId="1" fillId="0" borderId="12" xfId="1" applyBorder="1" applyAlignment="1">
      <alignment horizontal="center"/>
    </xf>
    <xf numFmtId="44" fontId="1" fillId="0" borderId="0" xfId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0" fillId="0" borderId="4" xfId="0" applyNumberFormat="1" applyBorder="1" applyAlignment="1">
      <alignment vertical="center" wrapText="1"/>
    </xf>
    <xf numFmtId="44" fontId="19" fillId="0" borderId="18" xfId="1" applyFont="1" applyBorder="1"/>
    <xf numFmtId="44" fontId="19" fillId="0" borderId="20" xfId="1" applyFont="1" applyBorder="1"/>
    <xf numFmtId="14" fontId="19" fillId="0" borderId="15" xfId="0" applyNumberFormat="1" applyFont="1" applyBorder="1" applyAlignment="1">
      <alignment horizontal="center"/>
    </xf>
    <xf numFmtId="49" fontId="19" fillId="0" borderId="17" xfId="0" applyNumberFormat="1" applyFont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44" fontId="1" fillId="0" borderId="17" xfId="1" applyBorder="1" applyAlignment="1">
      <alignment vertical="center"/>
    </xf>
    <xf numFmtId="44" fontId="1" fillId="0" borderId="14" xfId="1" applyBorder="1" applyAlignment="1">
      <alignment vertical="center"/>
    </xf>
    <xf numFmtId="14" fontId="19" fillId="0" borderId="3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0" fillId="0" borderId="0" xfId="2" applyFont="1" applyAlignment="1" applyProtection="1">
      <alignment vertical="center"/>
    </xf>
    <xf numFmtId="49" fontId="0" fillId="0" borderId="0" xfId="2" applyNumberFormat="1" applyFont="1" applyAlignment="1" applyProtection="1">
      <alignment horizontal="left" vertical="center"/>
    </xf>
    <xf numFmtId="0" fontId="15" fillId="0" borderId="0" xfId="0" applyFont="1" applyAlignment="1">
      <alignment vertical="center"/>
    </xf>
    <xf numFmtId="44" fontId="15" fillId="0" borderId="12" xfId="1" applyFont="1" applyBorder="1" applyAlignment="1">
      <alignment vertical="center"/>
    </xf>
    <xf numFmtId="0" fontId="15" fillId="0" borderId="0" xfId="2" applyFont="1" applyAlignment="1" applyProtection="1">
      <alignment vertical="center"/>
    </xf>
    <xf numFmtId="49" fontId="15" fillId="0" borderId="0" xfId="2" applyNumberFormat="1" applyFont="1" applyAlignment="1" applyProtection="1">
      <alignment horizontal="left" vertical="center"/>
    </xf>
    <xf numFmtId="0" fontId="0" fillId="0" borderId="0" xfId="0" applyBorder="1"/>
    <xf numFmtId="0" fontId="6" fillId="0" borderId="0" xfId="0" applyFont="1" applyBorder="1" applyAlignment="1">
      <alignment horizontal="right"/>
    </xf>
    <xf numFmtId="0" fontId="0" fillId="0" borderId="6" xfId="0" applyBorder="1"/>
    <xf numFmtId="14" fontId="0" fillId="0" borderId="0" xfId="0" applyNumberFormat="1" applyBorder="1" applyAlignment="1">
      <alignment horizontal="center"/>
    </xf>
    <xf numFmtId="49" fontId="11" fillId="0" borderId="0" xfId="0" applyNumberFormat="1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indent="3"/>
    </xf>
    <xf numFmtId="0" fontId="1" fillId="0" borderId="0" xfId="2" applyFont="1" applyAlignment="1" applyProtection="1">
      <alignment horizontal="left" vertical="center" indent="3"/>
    </xf>
    <xf numFmtId="49" fontId="1" fillId="0" borderId="0" xfId="2" applyNumberFormat="1" applyFont="1" applyAlignment="1" applyProtection="1">
      <alignment horizontal="left" vertical="center" indent="3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 indent="3"/>
    </xf>
    <xf numFmtId="0" fontId="18" fillId="0" borderId="0" xfId="0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indent="3"/>
    </xf>
    <xf numFmtId="0" fontId="0" fillId="0" borderId="0" xfId="2" applyFont="1" applyAlignment="1" applyProtection="1">
      <alignment horizontal="left" vertical="center" indent="3"/>
    </xf>
    <xf numFmtId="49" fontId="0" fillId="0" borderId="0" xfId="2" applyNumberFormat="1" applyFont="1" applyAlignment="1" applyProtection="1">
      <alignment horizontal="left" vertical="center" indent="3"/>
    </xf>
    <xf numFmtId="14" fontId="0" fillId="0" borderId="3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right" vertical="center" indent="1"/>
    </xf>
    <xf numFmtId="164" fontId="0" fillId="0" borderId="24" xfId="0" applyNumberFormat="1" applyBorder="1" applyAlignment="1">
      <alignment horizontal="right" vertical="center" indent="1"/>
    </xf>
    <xf numFmtId="164" fontId="0" fillId="0" borderId="25" xfId="0" applyNumberFormat="1" applyBorder="1" applyAlignment="1">
      <alignment horizontal="right" vertical="center" indent="1"/>
    </xf>
    <xf numFmtId="164" fontId="0" fillId="0" borderId="25" xfId="0" applyNumberFormat="1" applyBorder="1" applyAlignment="1">
      <alignment horizontal="center" vertical="center"/>
    </xf>
    <xf numFmtId="0" fontId="4" fillId="0" borderId="14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7" xfId="0" quotePrefix="1" applyFont="1" applyBorder="1" applyAlignment="1">
      <alignment horizontal="left"/>
    </xf>
    <xf numFmtId="0" fontId="4" fillId="0" borderId="18" xfId="0" quotePrefix="1" applyFont="1" applyBorder="1" applyAlignment="1">
      <alignment horizontal="left"/>
    </xf>
    <xf numFmtId="0" fontId="0" fillId="0" borderId="12" xfId="0" applyBorder="1"/>
    <xf numFmtId="4" fontId="0" fillId="0" borderId="0" xfId="0" applyNumberFormat="1" applyBorder="1" applyAlignment="1">
      <alignment horizontal="center"/>
    </xf>
    <xf numFmtId="0" fontId="0" fillId="0" borderId="19" xfId="0" applyBorder="1"/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0" fontId="0" fillId="0" borderId="0" xfId="0" applyFill="1" applyBorder="1"/>
    <xf numFmtId="0" fontId="23" fillId="0" borderId="0" xfId="0" applyFont="1" applyBorder="1" applyAlignment="1">
      <alignment horizontal="center"/>
    </xf>
    <xf numFmtId="0" fontId="0" fillId="0" borderId="0" xfId="0" quotePrefix="1" applyFill="1" applyBorder="1"/>
    <xf numFmtId="0" fontId="0" fillId="0" borderId="0" xfId="0" quotePrefix="1" applyBorder="1" applyAlignment="1">
      <alignment horizontal="right"/>
    </xf>
    <xf numFmtId="0" fontId="6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4" fillId="0" borderId="0" xfId="0" applyFont="1" applyFill="1" applyBorder="1"/>
    <xf numFmtId="44" fontId="6" fillId="0" borderId="12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23" fillId="0" borderId="0" xfId="0" applyFont="1" applyFill="1" applyBorder="1"/>
    <xf numFmtId="0" fontId="6" fillId="0" borderId="0" xfId="0" applyFont="1" applyBorder="1" applyAlignment="1">
      <alignment horizontal="left" indent="1"/>
    </xf>
    <xf numFmtId="0" fontId="1" fillId="0" borderId="0" xfId="0" quotePrefix="1" applyFont="1" applyFill="1" applyBorder="1"/>
    <xf numFmtId="44" fontId="0" fillId="0" borderId="12" xfId="1" applyFont="1" applyBorder="1"/>
    <xf numFmtId="0" fontId="1" fillId="0" borderId="0" xfId="0" applyFont="1" applyFill="1" applyBorder="1"/>
    <xf numFmtId="0" fontId="6" fillId="0" borderId="0" xfId="0" quotePrefix="1" applyFont="1" applyBorder="1" applyAlignment="1">
      <alignment horizontal="center"/>
    </xf>
    <xf numFmtId="0" fontId="1" fillId="0" borderId="0" xfId="0" quotePrefix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44" fontId="0" fillId="0" borderId="0" xfId="1" applyFont="1" applyBorder="1"/>
    <xf numFmtId="0" fontId="1" fillId="0" borderId="0" xfId="0" quotePrefix="1" applyFont="1" applyBorder="1"/>
    <xf numFmtId="0" fontId="1" fillId="0" borderId="0" xfId="0" quotePrefix="1" applyFont="1" applyBorder="1" applyAlignment="1">
      <alignment horizontal="left"/>
    </xf>
    <xf numFmtId="0" fontId="1" fillId="0" borderId="0" xfId="0" applyFont="1" applyBorder="1"/>
    <xf numFmtId="44" fontId="0" fillId="0" borderId="12" xfId="0" applyNumberFormat="1" applyBorder="1"/>
    <xf numFmtId="0" fontId="0" fillId="0" borderId="17" xfId="0" applyBorder="1"/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Border="1"/>
    <xf numFmtId="0" fontId="6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3"/>
    <xf numFmtId="164" fontId="22" fillId="0" borderId="11" xfId="3" applyNumberFormat="1" applyFont="1" applyBorder="1" applyAlignment="1">
      <alignment horizontal="right" vertical="center" indent="1"/>
    </xf>
    <xf numFmtId="164" fontId="1" fillId="0" borderId="24" xfId="3" applyNumberFormat="1" applyBorder="1" applyAlignment="1">
      <alignment horizontal="right" vertical="center" indent="1"/>
    </xf>
    <xf numFmtId="164" fontId="1" fillId="0" borderId="25" xfId="3" applyNumberFormat="1" applyBorder="1" applyAlignment="1">
      <alignment horizontal="right" vertical="center" indent="1"/>
    </xf>
    <xf numFmtId="164" fontId="1" fillId="0" borderId="25" xfId="3" applyNumberFormat="1" applyBorder="1" applyAlignment="1">
      <alignment horizontal="center" vertical="center"/>
    </xf>
    <xf numFmtId="0" fontId="4" fillId="0" borderId="14" xfId="3" applyFont="1" applyFill="1" applyBorder="1" applyAlignment="1">
      <alignment horizontal="left"/>
    </xf>
    <xf numFmtId="0" fontId="4" fillId="0" borderId="26" xfId="3" applyFont="1" applyFill="1" applyBorder="1" applyAlignment="1">
      <alignment horizontal="left"/>
    </xf>
    <xf numFmtId="0" fontId="4" fillId="0" borderId="27" xfId="3" applyFont="1" applyBorder="1" applyAlignment="1">
      <alignment horizontal="left"/>
    </xf>
    <xf numFmtId="0" fontId="4" fillId="0" borderId="27" xfId="3" quotePrefix="1" applyFont="1" applyBorder="1" applyAlignment="1">
      <alignment horizontal="left"/>
    </xf>
    <xf numFmtId="0" fontId="4" fillId="0" borderId="18" xfId="3" quotePrefix="1" applyFont="1" applyBorder="1" applyAlignment="1">
      <alignment horizontal="left"/>
    </xf>
    <xf numFmtId="0" fontId="1" fillId="0" borderId="12" xfId="3" applyBorder="1"/>
    <xf numFmtId="4" fontId="1" fillId="0" borderId="0" xfId="3" applyNumberFormat="1" applyBorder="1" applyAlignment="1">
      <alignment horizontal="center"/>
    </xf>
    <xf numFmtId="0" fontId="1" fillId="0" borderId="0" xfId="3" applyBorder="1"/>
    <xf numFmtId="0" fontId="1" fillId="0" borderId="19" xfId="3" applyBorder="1"/>
    <xf numFmtId="0" fontId="1" fillId="0" borderId="0" xfId="3" applyBorder="1" applyAlignment="1">
      <alignment horizontal="center"/>
    </xf>
    <xf numFmtId="0" fontId="1" fillId="0" borderId="19" xfId="3" applyBorder="1" applyAlignment="1">
      <alignment horizontal="center"/>
    </xf>
    <xf numFmtId="4" fontId="6" fillId="0" borderId="12" xfId="3" applyNumberFormat="1" applyFont="1" applyBorder="1" applyAlignment="1">
      <alignment horizontal="center"/>
    </xf>
    <xf numFmtId="0" fontId="1" fillId="0" borderId="0" xfId="3" applyFill="1" applyBorder="1"/>
    <xf numFmtId="0" fontId="23" fillId="0" borderId="0" xfId="3" applyFont="1" applyBorder="1" applyAlignment="1">
      <alignment horizontal="center"/>
    </xf>
    <xf numFmtId="0" fontId="1" fillId="0" borderId="0" xfId="3" quotePrefix="1" applyFill="1" applyBorder="1"/>
    <xf numFmtId="0" fontId="1" fillId="0" borderId="0" xfId="3" quotePrefix="1" applyBorder="1" applyAlignment="1">
      <alignment horizontal="right"/>
    </xf>
    <xf numFmtId="0" fontId="6" fillId="0" borderId="0" xfId="3" applyFont="1" applyBorder="1" applyAlignment="1">
      <alignment horizontal="left"/>
    </xf>
    <xf numFmtId="4" fontId="1" fillId="0" borderId="0" xfId="3" applyNumberFormat="1" applyFont="1" applyBorder="1" applyAlignment="1">
      <alignment horizontal="center" vertical="center" wrapText="1"/>
    </xf>
    <xf numFmtId="0" fontId="1" fillId="0" borderId="0" xfId="3" quotePrefix="1" applyFont="1" applyBorder="1" applyAlignment="1">
      <alignment vertical="center"/>
    </xf>
    <xf numFmtId="0" fontId="6" fillId="0" borderId="0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14" fillId="0" borderId="0" xfId="3" applyFont="1" applyFill="1" applyBorder="1"/>
    <xf numFmtId="0" fontId="23" fillId="0" borderId="0" xfId="3" applyFont="1" applyFill="1" applyBorder="1"/>
    <xf numFmtId="0" fontId="6" fillId="0" borderId="0" xfId="3" applyFont="1" applyBorder="1" applyAlignment="1">
      <alignment horizontal="left" indent="1"/>
    </xf>
    <xf numFmtId="0" fontId="1" fillId="0" borderId="0" xfId="3" quotePrefix="1" applyFont="1" applyFill="1" applyBorder="1"/>
    <xf numFmtId="0" fontId="1" fillId="0" borderId="0" xfId="3" applyFont="1" applyFill="1" applyBorder="1"/>
    <xf numFmtId="0" fontId="6" fillId="0" borderId="0" xfId="3" quotePrefix="1" applyFont="1" applyBorder="1" applyAlignment="1">
      <alignment horizontal="center"/>
    </xf>
    <xf numFmtId="0" fontId="1" fillId="0" borderId="0" xfId="3" quotePrefix="1" applyFont="1" applyFill="1" applyBorder="1" applyAlignment="1">
      <alignment horizontal="left"/>
    </xf>
    <xf numFmtId="0" fontId="1" fillId="0" borderId="0" xfId="3" applyFont="1" applyBorder="1" applyAlignment="1">
      <alignment horizontal="left"/>
    </xf>
    <xf numFmtId="0" fontId="1" fillId="0" borderId="0" xfId="3" quotePrefix="1" applyFont="1" applyBorder="1"/>
    <xf numFmtId="0" fontId="1" fillId="0" borderId="0" xfId="3" quotePrefix="1" applyFont="1" applyBorder="1" applyAlignment="1">
      <alignment horizontal="left"/>
    </xf>
    <xf numFmtId="0" fontId="1" fillId="0" borderId="0" xfId="3" applyFont="1" applyBorder="1"/>
    <xf numFmtId="44" fontId="1" fillId="0" borderId="12" xfId="3" applyNumberFormat="1" applyBorder="1"/>
    <xf numFmtId="0" fontId="1" fillId="0" borderId="17" xfId="3" applyBorder="1"/>
    <xf numFmtId="0" fontId="3" fillId="0" borderId="0" xfId="3" applyFont="1" applyAlignment="1">
      <alignment horizontal="center"/>
    </xf>
    <xf numFmtId="0" fontId="3" fillId="0" borderId="23" xfId="3" applyFont="1" applyBorder="1" applyAlignment="1">
      <alignment horizontal="center"/>
    </xf>
    <xf numFmtId="0" fontId="3" fillId="0" borderId="28" xfId="3" applyFont="1" applyBorder="1" applyAlignment="1">
      <alignment horizontal="center"/>
    </xf>
    <xf numFmtId="0" fontId="1" fillId="0" borderId="0" xfId="3" applyFont="1" applyAlignment="1">
      <alignment horizontal="left" vertical="center"/>
    </xf>
    <xf numFmtId="0" fontId="1" fillId="0" borderId="0" xfId="3" applyAlignment="1">
      <alignment horizontal="left" vertical="center"/>
    </xf>
    <xf numFmtId="0" fontId="6" fillId="0" borderId="0" xfId="3" applyFont="1" applyBorder="1"/>
    <xf numFmtId="0" fontId="6" fillId="0" borderId="0" xfId="3" applyFont="1" applyAlignment="1">
      <alignment horizontal="left" vertical="center"/>
    </xf>
    <xf numFmtId="14" fontId="1" fillId="0" borderId="0" xfId="3" applyNumberFormat="1" applyBorder="1" applyAlignment="1">
      <alignment horizontal="center"/>
    </xf>
    <xf numFmtId="0" fontId="1" fillId="0" borderId="0" xfId="3" applyFont="1" applyBorder="1" applyAlignment="1">
      <alignment horizontal="center" vertical="center"/>
    </xf>
    <xf numFmtId="0" fontId="27" fillId="0" borderId="0" xfId="3" applyFont="1" applyBorder="1" applyAlignment="1">
      <alignment horizontal="left"/>
    </xf>
    <xf numFmtId="0" fontId="3" fillId="0" borderId="28" xfId="3" applyFont="1" applyBorder="1" applyAlignment="1">
      <alignment horizontal="center"/>
    </xf>
    <xf numFmtId="0" fontId="1" fillId="0" borderId="0" xfId="3" applyBorder="1" applyAlignment="1">
      <alignment horizontal="center"/>
    </xf>
    <xf numFmtId="0" fontId="27" fillId="0" borderId="0" xfId="3" applyFont="1" applyBorder="1" applyAlignment="1">
      <alignment horizontal="left"/>
    </xf>
    <xf numFmtId="0" fontId="1" fillId="0" borderId="0" xfId="3" applyFont="1" applyBorder="1" applyAlignment="1">
      <alignment horizontal="center" vertical="center"/>
    </xf>
    <xf numFmtId="0" fontId="27" fillId="0" borderId="0" xfId="3" applyFont="1" applyBorder="1" applyAlignment="1">
      <alignment horizontal="left"/>
    </xf>
    <xf numFmtId="0" fontId="1" fillId="0" borderId="0" xfId="3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3" fillId="0" borderId="28" xfId="3" applyFont="1" applyBorder="1" applyAlignment="1">
      <alignment horizontal="center"/>
    </xf>
    <xf numFmtId="0" fontId="1" fillId="0" borderId="0" xfId="3" applyBorder="1" applyAlignment="1">
      <alignment horizontal="center"/>
    </xf>
    <xf numFmtId="0" fontId="27" fillId="0" borderId="0" xfId="3" applyFont="1" applyBorder="1" applyAlignment="1">
      <alignment horizontal="left"/>
    </xf>
    <xf numFmtId="0" fontId="1" fillId="0" borderId="0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Border="1" applyAlignment="1">
      <alignment horizontal="left" vertical="center" wrapText="1" indent="1"/>
    </xf>
    <xf numFmtId="49" fontId="1" fillId="0" borderId="0" xfId="0" applyNumberFormat="1" applyFont="1" applyBorder="1" applyAlignment="1">
      <alignment horizontal="left" indent="1"/>
    </xf>
    <xf numFmtId="14" fontId="1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4" fontId="18" fillId="0" borderId="3" xfId="0" applyNumberFormat="1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4" fontId="0" fillId="0" borderId="17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4" fontId="0" fillId="0" borderId="3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2"/>
    </xf>
    <xf numFmtId="0" fontId="13" fillId="0" borderId="3" xfId="2" applyBorder="1" applyAlignment="1" applyProtection="1">
      <alignment horizontal="left" vertical="center" indent="2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27" fillId="0" borderId="0" xfId="3" applyFont="1" applyBorder="1" applyAlignment="1">
      <alignment horizontal="left"/>
    </xf>
    <xf numFmtId="0" fontId="1" fillId="0" borderId="0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/>
    </xf>
    <xf numFmtId="0" fontId="1" fillId="0" borderId="0" xfId="3" applyBorder="1" applyAlignment="1">
      <alignment horizontal="center"/>
    </xf>
    <xf numFmtId="0" fontId="27" fillId="0" borderId="0" xfId="3" applyFont="1" applyBorder="1" applyAlignment="1">
      <alignment horizontal="left"/>
    </xf>
    <xf numFmtId="0" fontId="1" fillId="0" borderId="0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3" applyBorder="1" applyAlignment="1">
      <alignment horizontal="center"/>
    </xf>
    <xf numFmtId="44" fontId="1" fillId="0" borderId="12" xfId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4"/>
    </xf>
    <xf numFmtId="0" fontId="1" fillId="0" borderId="0" xfId="2" applyFont="1" applyAlignment="1" applyProtection="1">
      <alignment horizontal="left" vertical="center" indent="4"/>
    </xf>
    <xf numFmtId="49" fontId="1" fillId="0" borderId="0" xfId="2" applyNumberFormat="1" applyFont="1" applyAlignment="1" applyProtection="1">
      <alignment horizontal="left" vertical="center" indent="4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4" fontId="0" fillId="0" borderId="3" xfId="0" applyNumberForma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0" fillId="0" borderId="0" xfId="0" applyFont="1" applyBorder="1" applyAlignment="1">
      <alignment horizontal="center" vertical="center"/>
    </xf>
    <xf numFmtId="165" fontId="21" fillId="0" borderId="0" xfId="0" quotePrefix="1" applyNumberFormat="1" applyFont="1" applyBorder="1" applyAlignment="1">
      <alignment horizontal="center" vertical="center"/>
    </xf>
    <xf numFmtId="165" fontId="21" fillId="0" borderId="0" xfId="0" applyNumberFormat="1" applyFont="1" applyBorder="1" applyAlignment="1">
      <alignment horizontal="center" vertical="center"/>
    </xf>
    <xf numFmtId="0" fontId="18" fillId="0" borderId="0" xfId="3" applyFont="1" applyBorder="1" applyAlignment="1">
      <alignment horizontal="center"/>
    </xf>
    <xf numFmtId="14" fontId="14" fillId="0" borderId="0" xfId="3" applyNumberFormat="1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14" fontId="1" fillId="0" borderId="19" xfId="3" applyNumberFormat="1" applyBorder="1" applyAlignment="1">
      <alignment horizontal="center"/>
    </xf>
    <xf numFmtId="0" fontId="1" fillId="0" borderId="0" xfId="3" applyBorder="1" applyAlignment="1">
      <alignment horizontal="center"/>
    </xf>
    <xf numFmtId="0" fontId="27" fillId="0" borderId="0" xfId="3" applyFont="1" applyBorder="1" applyAlignment="1">
      <alignment horizontal="left"/>
    </xf>
    <xf numFmtId="0" fontId="26" fillId="0" borderId="0" xfId="3" applyFont="1" applyBorder="1" applyAlignment="1">
      <alignment horizontal="center"/>
    </xf>
    <xf numFmtId="0" fontId="1" fillId="0" borderId="0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/>
    </xf>
    <xf numFmtId="0" fontId="24" fillId="0" borderId="22" xfId="3" applyFont="1" applyBorder="1" applyAlignment="1">
      <alignment horizontal="center"/>
    </xf>
    <xf numFmtId="0" fontId="24" fillId="0" borderId="28" xfId="3" applyFont="1" applyBorder="1" applyAlignment="1">
      <alignment horizontal="center"/>
    </xf>
    <xf numFmtId="0" fontId="24" fillId="0" borderId="23" xfId="3" applyFont="1" applyBorder="1" applyAlignment="1">
      <alignment horizontal="center"/>
    </xf>
    <xf numFmtId="0" fontId="3" fillId="0" borderId="22" xfId="3" applyFont="1" applyBorder="1" applyAlignment="1">
      <alignment horizontal="center"/>
    </xf>
    <xf numFmtId="0" fontId="3" fillId="0" borderId="28" xfId="3" applyFont="1" applyBorder="1" applyAlignment="1">
      <alignment horizontal="center"/>
    </xf>
    <xf numFmtId="164" fontId="1" fillId="0" borderId="5" xfId="3" applyNumberFormat="1" applyBorder="1" applyAlignment="1">
      <alignment horizontal="right" vertical="center" indent="1"/>
    </xf>
    <xf numFmtId="164" fontId="1" fillId="0" borderId="13" xfId="3" applyNumberFormat="1" applyBorder="1" applyAlignment="1">
      <alignment horizontal="right" vertical="center" indent="1"/>
    </xf>
    <xf numFmtId="164" fontId="0" fillId="0" borderId="5" xfId="0" applyNumberFormat="1" applyBorder="1" applyAlignment="1">
      <alignment horizontal="right" vertical="center" indent="1"/>
    </xf>
    <xf numFmtId="164" fontId="0" fillId="0" borderId="13" xfId="0" applyNumberFormat="1" applyBorder="1" applyAlignment="1">
      <alignment horizontal="right" vertical="center" indent="1"/>
    </xf>
    <xf numFmtId="14" fontId="0" fillId="0" borderId="19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1" fillId="0" borderId="19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49" fontId="21" fillId="0" borderId="0" xfId="0" quotePrefix="1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102</xdr:row>
      <xdr:rowOff>133350</xdr:rowOff>
    </xdr:from>
    <xdr:to>
      <xdr:col>4</xdr:col>
      <xdr:colOff>657225</xdr:colOff>
      <xdr:row>102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  <xdr:twoCellAnchor>
    <xdr:from>
      <xdr:col>9</xdr:col>
      <xdr:colOff>9523</xdr:colOff>
      <xdr:row>55</xdr:row>
      <xdr:rowOff>85725</xdr:rowOff>
    </xdr:from>
    <xdr:to>
      <xdr:col>11</xdr:col>
      <xdr:colOff>9524</xdr:colOff>
      <xdr:row>55</xdr:row>
      <xdr:rowOff>85725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106</xdr:row>
      <xdr:rowOff>133350</xdr:rowOff>
    </xdr:from>
    <xdr:to>
      <xdr:col>13</xdr:col>
      <xdr:colOff>657225</xdr:colOff>
      <xdr:row>106</xdr:row>
      <xdr:rowOff>133350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55</xdr:row>
      <xdr:rowOff>85725</xdr:rowOff>
    </xdr:from>
    <xdr:to>
      <xdr:col>14</xdr:col>
      <xdr:colOff>0</xdr:colOff>
      <xdr:row>55</xdr:row>
      <xdr:rowOff>85725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55</xdr:row>
      <xdr:rowOff>85725</xdr:rowOff>
    </xdr:from>
    <xdr:to>
      <xdr:col>17</xdr:col>
      <xdr:colOff>19050</xdr:colOff>
      <xdr:row>55</xdr:row>
      <xdr:rowOff>85725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28575</xdr:colOff>
      <xdr:row>0</xdr:row>
      <xdr:rowOff>28575</xdr:rowOff>
    </xdr:from>
    <xdr:ext cx="3276599" cy="1073513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28575"/>
          <a:ext cx="3276599" cy="1073513"/>
        </a:xfrm>
        <a:prstGeom prst="rect">
          <a:avLst/>
        </a:prstGeom>
      </xdr:spPr>
    </xdr:pic>
    <xdr:clientData/>
  </xdr:oneCellAnchor>
  <xdr:twoCellAnchor>
    <xdr:from>
      <xdr:col>15</xdr:col>
      <xdr:colOff>257175</xdr:colOff>
      <xdr:row>0</xdr:row>
      <xdr:rowOff>266699</xdr:rowOff>
    </xdr:from>
    <xdr:to>
      <xdr:col>17</xdr:col>
      <xdr:colOff>0</xdr:colOff>
      <xdr:row>3</xdr:row>
      <xdr:rowOff>123825</xdr:rowOff>
    </xdr:to>
    <xdr:sp macro="" textlink="">
      <xdr:nvSpPr>
        <xdr:cNvPr id="13" name="TextBox 12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54</xdr:row>
      <xdr:rowOff>85725</xdr:rowOff>
    </xdr:from>
    <xdr:to>
      <xdr:col>0</xdr:col>
      <xdr:colOff>914399</xdr:colOff>
      <xdr:row>54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4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105</xdr:row>
      <xdr:rowOff>133350</xdr:rowOff>
    </xdr:from>
    <xdr:to>
      <xdr:col>3</xdr:col>
      <xdr:colOff>657225</xdr:colOff>
      <xdr:row>105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600325" y="1801177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</xdr:row>
      <xdr:rowOff>85725</xdr:rowOff>
    </xdr:from>
    <xdr:to>
      <xdr:col>4</xdr:col>
      <xdr:colOff>0</xdr:colOff>
      <xdr:row>54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600325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54</xdr:row>
      <xdr:rowOff>85725</xdr:rowOff>
    </xdr:from>
    <xdr:to>
      <xdr:col>7</xdr:col>
      <xdr:colOff>19050</xdr:colOff>
      <xdr:row>54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343525" y="969645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685799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53</xdr:row>
      <xdr:rowOff>123825</xdr:rowOff>
    </xdr:from>
    <xdr:to>
      <xdr:col>3</xdr:col>
      <xdr:colOff>419100</xdr:colOff>
      <xdr:row>60</xdr:row>
      <xdr:rowOff>104775</xdr:rowOff>
    </xdr:to>
    <xdr:sp macro="" textlink="">
      <xdr:nvSpPr>
        <xdr:cNvPr id="2" name="TextBox 1"/>
        <xdr:cNvSpPr txBox="1"/>
      </xdr:nvSpPr>
      <xdr:spPr>
        <a:xfrm>
          <a:off x="57149" y="8248650"/>
          <a:ext cx="2505076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4829175" y="2667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45</xdr:row>
      <xdr:rowOff>123825</xdr:rowOff>
    </xdr:from>
    <xdr:to>
      <xdr:col>3</xdr:col>
      <xdr:colOff>419100</xdr:colOff>
      <xdr:row>52</xdr:row>
      <xdr:rowOff>104775</xdr:rowOff>
    </xdr:to>
    <xdr:sp macro="" textlink="">
      <xdr:nvSpPr>
        <xdr:cNvPr id="2" name="TextBox 1"/>
        <xdr:cNvSpPr txBox="1"/>
      </xdr:nvSpPr>
      <xdr:spPr>
        <a:xfrm>
          <a:off x="57149" y="8248650"/>
          <a:ext cx="2505076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4829175" y="2667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45</xdr:row>
      <xdr:rowOff>123825</xdr:rowOff>
    </xdr:from>
    <xdr:to>
      <xdr:col>3</xdr:col>
      <xdr:colOff>419100</xdr:colOff>
      <xdr:row>52</xdr:row>
      <xdr:rowOff>104775</xdr:rowOff>
    </xdr:to>
    <xdr:sp macro="" textlink="">
      <xdr:nvSpPr>
        <xdr:cNvPr id="2" name="TextBox 1"/>
        <xdr:cNvSpPr txBox="1"/>
      </xdr:nvSpPr>
      <xdr:spPr>
        <a:xfrm>
          <a:off x="57149" y="8248650"/>
          <a:ext cx="2505076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4829175" y="2667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54</xdr:row>
      <xdr:rowOff>85725</xdr:rowOff>
    </xdr:from>
    <xdr:to>
      <xdr:col>0</xdr:col>
      <xdr:colOff>914399</xdr:colOff>
      <xdr:row>54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4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105</xdr:row>
      <xdr:rowOff>133350</xdr:rowOff>
    </xdr:from>
    <xdr:to>
      <xdr:col>3</xdr:col>
      <xdr:colOff>657225</xdr:colOff>
      <xdr:row>105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600325" y="1801177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</xdr:row>
      <xdr:rowOff>85725</xdr:rowOff>
    </xdr:from>
    <xdr:to>
      <xdr:col>4</xdr:col>
      <xdr:colOff>0</xdr:colOff>
      <xdr:row>54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600325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54</xdr:row>
      <xdr:rowOff>85725</xdr:rowOff>
    </xdr:from>
    <xdr:to>
      <xdr:col>7</xdr:col>
      <xdr:colOff>19050</xdr:colOff>
      <xdr:row>54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343525" y="969645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685799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7460" name="Line 2"/>
        <xdr:cNvSpPr>
          <a:spLocks noChangeShapeType="1"/>
        </xdr:cNvSpPr>
      </xdr:nvSpPr>
      <xdr:spPr bwMode="auto">
        <a:xfrm>
          <a:off x="9523" y="9782175"/>
          <a:ext cx="10477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7461" name="Line 3"/>
        <xdr:cNvSpPr>
          <a:spLocks noChangeShapeType="1"/>
        </xdr:cNvSpPr>
      </xdr:nvSpPr>
      <xdr:spPr bwMode="auto">
        <a:xfrm>
          <a:off x="2371725" y="181832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7462" name="Line 4"/>
        <xdr:cNvSpPr>
          <a:spLocks noChangeShapeType="1"/>
        </xdr:cNvSpPr>
      </xdr:nvSpPr>
      <xdr:spPr bwMode="auto">
        <a:xfrm flipV="1">
          <a:off x="2371725" y="9867900"/>
          <a:ext cx="8382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7463" name="Line 5"/>
        <xdr:cNvSpPr>
          <a:spLocks noChangeShapeType="1"/>
        </xdr:cNvSpPr>
      </xdr:nvSpPr>
      <xdr:spPr bwMode="auto">
        <a:xfrm>
          <a:off x="4914900" y="9867900"/>
          <a:ext cx="857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8" name="TextBox 7"/>
        <xdr:cNvSpPr txBox="1"/>
      </xdr:nvSpPr>
      <xdr:spPr>
        <a:xfrm>
          <a:off x="467677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49</xdr:row>
      <xdr:rowOff>123825</xdr:rowOff>
    </xdr:from>
    <xdr:to>
      <xdr:col>3</xdr:col>
      <xdr:colOff>419100</xdr:colOff>
      <xdr:row>56</xdr:row>
      <xdr:rowOff>104775</xdr:rowOff>
    </xdr:to>
    <xdr:sp macro="" textlink="">
      <xdr:nvSpPr>
        <xdr:cNvPr id="2" name="TextBox 1"/>
        <xdr:cNvSpPr txBox="1"/>
      </xdr:nvSpPr>
      <xdr:spPr>
        <a:xfrm>
          <a:off x="57149" y="8086725"/>
          <a:ext cx="2505076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4829175" y="2667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49</xdr:row>
      <xdr:rowOff>123825</xdr:rowOff>
    </xdr:from>
    <xdr:to>
      <xdr:col>3</xdr:col>
      <xdr:colOff>419100</xdr:colOff>
      <xdr:row>56</xdr:row>
      <xdr:rowOff>104775</xdr:rowOff>
    </xdr:to>
    <xdr:sp macro="" textlink="">
      <xdr:nvSpPr>
        <xdr:cNvPr id="2" name="TextBox 1"/>
        <xdr:cNvSpPr txBox="1"/>
      </xdr:nvSpPr>
      <xdr:spPr>
        <a:xfrm>
          <a:off x="57149" y="8086725"/>
          <a:ext cx="2505076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4829175" y="2667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49</xdr:row>
      <xdr:rowOff>123825</xdr:rowOff>
    </xdr:from>
    <xdr:to>
      <xdr:col>3</xdr:col>
      <xdr:colOff>419100</xdr:colOff>
      <xdr:row>56</xdr:row>
      <xdr:rowOff>104775</xdr:rowOff>
    </xdr:to>
    <xdr:sp macro="" textlink="">
      <xdr:nvSpPr>
        <xdr:cNvPr id="2" name="TextBox 1"/>
        <xdr:cNvSpPr txBox="1"/>
      </xdr:nvSpPr>
      <xdr:spPr>
        <a:xfrm>
          <a:off x="57149" y="8086725"/>
          <a:ext cx="2505076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4829175" y="2667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49</xdr:row>
      <xdr:rowOff>123825</xdr:rowOff>
    </xdr:from>
    <xdr:to>
      <xdr:col>3</xdr:col>
      <xdr:colOff>419100</xdr:colOff>
      <xdr:row>56</xdr:row>
      <xdr:rowOff>104775</xdr:rowOff>
    </xdr:to>
    <xdr:sp macro="" textlink="">
      <xdr:nvSpPr>
        <xdr:cNvPr id="2" name="TextBox 1"/>
        <xdr:cNvSpPr txBox="1"/>
      </xdr:nvSpPr>
      <xdr:spPr>
        <a:xfrm>
          <a:off x="57149" y="7410450"/>
          <a:ext cx="2190751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3638550" y="161925"/>
          <a:ext cx="62865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50</xdr:row>
      <xdr:rowOff>123825</xdr:rowOff>
    </xdr:from>
    <xdr:to>
      <xdr:col>3</xdr:col>
      <xdr:colOff>419100</xdr:colOff>
      <xdr:row>57</xdr:row>
      <xdr:rowOff>104775</xdr:rowOff>
    </xdr:to>
    <xdr:sp macro="" textlink="">
      <xdr:nvSpPr>
        <xdr:cNvPr id="2" name="TextBox 1"/>
        <xdr:cNvSpPr txBox="1"/>
      </xdr:nvSpPr>
      <xdr:spPr>
        <a:xfrm>
          <a:off x="57149" y="8086725"/>
          <a:ext cx="2505076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4829175" y="2667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54</xdr:row>
      <xdr:rowOff>85725</xdr:rowOff>
    </xdr:from>
    <xdr:to>
      <xdr:col>0</xdr:col>
      <xdr:colOff>914399</xdr:colOff>
      <xdr:row>54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4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105</xdr:row>
      <xdr:rowOff>133350</xdr:rowOff>
    </xdr:from>
    <xdr:to>
      <xdr:col>3</xdr:col>
      <xdr:colOff>657225</xdr:colOff>
      <xdr:row>105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600325" y="1801177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</xdr:row>
      <xdr:rowOff>85725</xdr:rowOff>
    </xdr:from>
    <xdr:to>
      <xdr:col>4</xdr:col>
      <xdr:colOff>0</xdr:colOff>
      <xdr:row>54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600325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54</xdr:row>
      <xdr:rowOff>85725</xdr:rowOff>
    </xdr:from>
    <xdr:to>
      <xdr:col>7</xdr:col>
      <xdr:colOff>19050</xdr:colOff>
      <xdr:row>54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343525" y="969645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295275</xdr:colOff>
      <xdr:row>0</xdr:row>
      <xdr:rowOff>28576</xdr:rowOff>
    </xdr:from>
    <xdr:to>
      <xdr:col>7</xdr:col>
      <xdr:colOff>0</xdr:colOff>
      <xdr:row>1</xdr:row>
      <xdr:rowOff>38101</xdr:rowOff>
    </xdr:to>
    <xdr:sp macro="" textlink="">
      <xdr:nvSpPr>
        <xdr:cNvPr id="8" name="TextBox 7"/>
        <xdr:cNvSpPr txBox="1"/>
      </xdr:nvSpPr>
      <xdr:spPr>
        <a:xfrm>
          <a:off x="4714875" y="28576"/>
          <a:ext cx="1533525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54</xdr:row>
      <xdr:rowOff>85725</xdr:rowOff>
    </xdr:from>
    <xdr:to>
      <xdr:col>0</xdr:col>
      <xdr:colOff>914399</xdr:colOff>
      <xdr:row>54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4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105</xdr:row>
      <xdr:rowOff>133350</xdr:rowOff>
    </xdr:from>
    <xdr:to>
      <xdr:col>3</xdr:col>
      <xdr:colOff>657225</xdr:colOff>
      <xdr:row>105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600325" y="1801177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</xdr:row>
      <xdr:rowOff>85725</xdr:rowOff>
    </xdr:from>
    <xdr:to>
      <xdr:col>4</xdr:col>
      <xdr:colOff>0</xdr:colOff>
      <xdr:row>54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600325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54</xdr:row>
      <xdr:rowOff>85725</xdr:rowOff>
    </xdr:from>
    <xdr:to>
      <xdr:col>7</xdr:col>
      <xdr:colOff>19050</xdr:colOff>
      <xdr:row>54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343525" y="969645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685799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56</xdr:row>
      <xdr:rowOff>85725</xdr:rowOff>
    </xdr:from>
    <xdr:to>
      <xdr:col>0</xdr:col>
      <xdr:colOff>914399</xdr:colOff>
      <xdr:row>56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4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107</xdr:row>
      <xdr:rowOff>133350</xdr:rowOff>
    </xdr:from>
    <xdr:to>
      <xdr:col>3</xdr:col>
      <xdr:colOff>657225</xdr:colOff>
      <xdr:row>107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600325" y="1801177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56</xdr:row>
      <xdr:rowOff>85725</xdr:rowOff>
    </xdr:from>
    <xdr:to>
      <xdr:col>4</xdr:col>
      <xdr:colOff>0</xdr:colOff>
      <xdr:row>56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600325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56</xdr:row>
      <xdr:rowOff>85725</xdr:rowOff>
    </xdr:from>
    <xdr:to>
      <xdr:col>7</xdr:col>
      <xdr:colOff>19050</xdr:colOff>
      <xdr:row>56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343525" y="969645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685799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45</xdr:row>
      <xdr:rowOff>123825</xdr:rowOff>
    </xdr:from>
    <xdr:to>
      <xdr:col>3</xdr:col>
      <xdr:colOff>419100</xdr:colOff>
      <xdr:row>52</xdr:row>
      <xdr:rowOff>104775</xdr:rowOff>
    </xdr:to>
    <xdr:sp macro="" textlink="">
      <xdr:nvSpPr>
        <xdr:cNvPr id="2" name="TextBox 1"/>
        <xdr:cNvSpPr txBox="1"/>
      </xdr:nvSpPr>
      <xdr:spPr>
        <a:xfrm>
          <a:off x="57149" y="8248650"/>
          <a:ext cx="2505076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4829175" y="2667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45</xdr:row>
      <xdr:rowOff>123825</xdr:rowOff>
    </xdr:from>
    <xdr:to>
      <xdr:col>3</xdr:col>
      <xdr:colOff>419100</xdr:colOff>
      <xdr:row>52</xdr:row>
      <xdr:rowOff>104775</xdr:rowOff>
    </xdr:to>
    <xdr:sp macro="" textlink="">
      <xdr:nvSpPr>
        <xdr:cNvPr id="2" name="TextBox 1"/>
        <xdr:cNvSpPr txBox="1"/>
      </xdr:nvSpPr>
      <xdr:spPr>
        <a:xfrm>
          <a:off x="57149" y="8248650"/>
          <a:ext cx="2505076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4829175" y="2667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55</xdr:row>
      <xdr:rowOff>85725</xdr:rowOff>
    </xdr:from>
    <xdr:to>
      <xdr:col>0</xdr:col>
      <xdr:colOff>914399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4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106</xdr:row>
      <xdr:rowOff>133350</xdr:rowOff>
    </xdr:from>
    <xdr:to>
      <xdr:col>3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600325" y="1801177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55</xdr:row>
      <xdr:rowOff>85725</xdr:rowOff>
    </xdr:from>
    <xdr:to>
      <xdr:col>4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600325" y="96964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55</xdr:row>
      <xdr:rowOff>85725</xdr:rowOff>
    </xdr:from>
    <xdr:to>
      <xdr:col>7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343525" y="969645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685799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45</xdr:row>
      <xdr:rowOff>123825</xdr:rowOff>
    </xdr:from>
    <xdr:to>
      <xdr:col>3</xdr:col>
      <xdr:colOff>419100</xdr:colOff>
      <xdr:row>52</xdr:row>
      <xdr:rowOff>104775</xdr:rowOff>
    </xdr:to>
    <xdr:sp macro="" textlink="">
      <xdr:nvSpPr>
        <xdr:cNvPr id="2" name="TextBox 1"/>
        <xdr:cNvSpPr txBox="1"/>
      </xdr:nvSpPr>
      <xdr:spPr>
        <a:xfrm>
          <a:off x="57149" y="7410450"/>
          <a:ext cx="2190751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3638550" y="161925"/>
          <a:ext cx="62865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46</xdr:row>
      <xdr:rowOff>123825</xdr:rowOff>
    </xdr:from>
    <xdr:to>
      <xdr:col>3</xdr:col>
      <xdr:colOff>419100</xdr:colOff>
      <xdr:row>53</xdr:row>
      <xdr:rowOff>104775</xdr:rowOff>
    </xdr:to>
    <xdr:sp macro="" textlink="">
      <xdr:nvSpPr>
        <xdr:cNvPr id="2" name="TextBox 1"/>
        <xdr:cNvSpPr txBox="1"/>
      </xdr:nvSpPr>
      <xdr:spPr>
        <a:xfrm>
          <a:off x="57149" y="7410450"/>
          <a:ext cx="2190751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3638550" y="161925"/>
          <a:ext cx="62865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45</xdr:row>
      <xdr:rowOff>123825</xdr:rowOff>
    </xdr:from>
    <xdr:to>
      <xdr:col>3</xdr:col>
      <xdr:colOff>419100</xdr:colOff>
      <xdr:row>52</xdr:row>
      <xdr:rowOff>104775</xdr:rowOff>
    </xdr:to>
    <xdr:sp macro="" textlink="">
      <xdr:nvSpPr>
        <xdr:cNvPr id="2" name="TextBox 1"/>
        <xdr:cNvSpPr txBox="1"/>
      </xdr:nvSpPr>
      <xdr:spPr>
        <a:xfrm>
          <a:off x="57149" y="7410450"/>
          <a:ext cx="2190751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3638550" y="161925"/>
          <a:ext cx="62865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44</xdr:row>
      <xdr:rowOff>123825</xdr:rowOff>
    </xdr:from>
    <xdr:to>
      <xdr:col>3</xdr:col>
      <xdr:colOff>419100</xdr:colOff>
      <xdr:row>51</xdr:row>
      <xdr:rowOff>104775</xdr:rowOff>
    </xdr:to>
    <xdr:sp macro="" textlink="">
      <xdr:nvSpPr>
        <xdr:cNvPr id="2" name="TextBox 1"/>
        <xdr:cNvSpPr txBox="1"/>
      </xdr:nvSpPr>
      <xdr:spPr>
        <a:xfrm>
          <a:off x="57149" y="7410450"/>
          <a:ext cx="2190751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info@agrigel.co.za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3638550" y="161925"/>
          <a:ext cx="62865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45</xdr:row>
      <xdr:rowOff>123825</xdr:rowOff>
    </xdr:from>
    <xdr:to>
      <xdr:col>3</xdr:col>
      <xdr:colOff>419100</xdr:colOff>
      <xdr:row>52</xdr:row>
      <xdr:rowOff>104775</xdr:rowOff>
    </xdr:to>
    <xdr:sp macro="" textlink="">
      <xdr:nvSpPr>
        <xdr:cNvPr id="2" name="TextBox 1"/>
        <xdr:cNvSpPr txBox="1"/>
      </xdr:nvSpPr>
      <xdr:spPr>
        <a:xfrm>
          <a:off x="57149" y="7410450"/>
          <a:ext cx="2190751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 u="sng"/>
            <a:t>PLEASE NOTE OUR NEW BANKING</a:t>
          </a:r>
          <a:r>
            <a:rPr lang="en-ZA" sz="1000" b="1" u="sng" baseline="0"/>
            <a:t> DETAILS:</a:t>
          </a:r>
        </a:p>
        <a:p>
          <a:pPr lvl="0"/>
          <a:r>
            <a:rPr lang="en-ZA" sz="900" baseline="0"/>
            <a:t>Standard Bank</a:t>
          </a:r>
        </a:p>
        <a:p>
          <a:pPr lvl="0"/>
          <a:r>
            <a:rPr lang="en-ZA" sz="900" baseline="0"/>
            <a:t>Branch: Delmas</a:t>
          </a:r>
        </a:p>
        <a:p>
          <a:pPr lvl="0"/>
          <a:r>
            <a:rPr lang="en-ZA" sz="900" baseline="0"/>
            <a:t>Branch code: 05-26-44</a:t>
          </a:r>
        </a:p>
        <a:p>
          <a:pPr lvl="0"/>
          <a:r>
            <a:rPr lang="en-ZA" sz="900" baseline="0"/>
            <a:t>Account No: 022925597</a:t>
          </a:r>
        </a:p>
        <a:p>
          <a:pPr lvl="0"/>
          <a:r>
            <a:rPr lang="en-ZA" sz="900" baseline="0"/>
            <a:t>Please fax proof of payment to 086 659 8207</a:t>
          </a:r>
        </a:p>
        <a:p>
          <a:pPr lvl="0"/>
          <a:r>
            <a:rPr lang="en-ZA" sz="900" baseline="0"/>
            <a:t>or Email: info@premac.co.za</a:t>
          </a:r>
          <a:endParaRPr lang="en-ZA" sz="900"/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190875" cy="104542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90875" cy="1045428"/>
        </a:xfrm>
        <a:prstGeom prst="rect">
          <a:avLst/>
        </a:prstGeom>
      </xdr:spPr>
    </xdr:pic>
    <xdr:clientData/>
  </xdr:oneCellAnchor>
  <xdr:twoCellAnchor>
    <xdr:from>
      <xdr:col>5</xdr:col>
      <xdr:colOff>590550</xdr:colOff>
      <xdr:row>0</xdr:row>
      <xdr:rowOff>266700</xdr:rowOff>
    </xdr:from>
    <xdr:to>
      <xdr:col>6</xdr:col>
      <xdr:colOff>1038225</xdr:colOff>
      <xdr:row>1</xdr:row>
      <xdr:rowOff>38100</xdr:rowOff>
    </xdr:to>
    <xdr:sp macro="" textlink="">
      <xdr:nvSpPr>
        <xdr:cNvPr id="4" name="TextBox 3"/>
        <xdr:cNvSpPr txBox="1"/>
      </xdr:nvSpPr>
      <xdr:spPr>
        <a:xfrm>
          <a:off x="3638550" y="161925"/>
          <a:ext cx="62865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55</xdr:row>
      <xdr:rowOff>85725</xdr:rowOff>
    </xdr:from>
    <xdr:to>
      <xdr:col>0</xdr:col>
      <xdr:colOff>914399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4" y="100203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106</xdr:row>
      <xdr:rowOff>133350</xdr:rowOff>
    </xdr:from>
    <xdr:to>
      <xdr:col>3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600325" y="183356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55</xdr:row>
      <xdr:rowOff>85725</xdr:rowOff>
    </xdr:from>
    <xdr:to>
      <xdr:col>4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600325" y="100203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55</xdr:row>
      <xdr:rowOff>85725</xdr:rowOff>
    </xdr:from>
    <xdr:to>
      <xdr:col>7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343525" y="100203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685799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542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0"/>
          <a:ext cx="1200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58</xdr:row>
      <xdr:rowOff>85725</xdr:rowOff>
    </xdr:from>
    <xdr:to>
      <xdr:col>0</xdr:col>
      <xdr:colOff>657225</xdr:colOff>
      <xdr:row>58</xdr:row>
      <xdr:rowOff>85725</xdr:rowOff>
    </xdr:to>
    <xdr:sp macro="" textlink="">
      <xdr:nvSpPr>
        <xdr:cNvPr id="15422" name="Line 2"/>
        <xdr:cNvSpPr>
          <a:spLocks noChangeShapeType="1"/>
        </xdr:cNvSpPr>
      </xdr:nvSpPr>
      <xdr:spPr bwMode="auto">
        <a:xfrm>
          <a:off x="9525" y="9867900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109</xdr:row>
      <xdr:rowOff>133350</xdr:rowOff>
    </xdr:from>
    <xdr:to>
      <xdr:col>3</xdr:col>
      <xdr:colOff>657225</xdr:colOff>
      <xdr:row>109</xdr:row>
      <xdr:rowOff>133350</xdr:rowOff>
    </xdr:to>
    <xdr:sp macro="" textlink="">
      <xdr:nvSpPr>
        <xdr:cNvPr id="15423" name="Line 3"/>
        <xdr:cNvSpPr>
          <a:spLocks noChangeShapeType="1"/>
        </xdr:cNvSpPr>
      </xdr:nvSpPr>
      <xdr:spPr bwMode="auto">
        <a:xfrm>
          <a:off x="2371725" y="181832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58</xdr:row>
      <xdr:rowOff>85725</xdr:rowOff>
    </xdr:from>
    <xdr:to>
      <xdr:col>4</xdr:col>
      <xdr:colOff>0</xdr:colOff>
      <xdr:row>58</xdr:row>
      <xdr:rowOff>85725</xdr:rowOff>
    </xdr:to>
    <xdr:sp macro="" textlink="">
      <xdr:nvSpPr>
        <xdr:cNvPr id="15424" name="Line 4"/>
        <xdr:cNvSpPr>
          <a:spLocks noChangeShapeType="1"/>
        </xdr:cNvSpPr>
      </xdr:nvSpPr>
      <xdr:spPr bwMode="auto">
        <a:xfrm flipV="1">
          <a:off x="2371725" y="9867900"/>
          <a:ext cx="8382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58</xdr:row>
      <xdr:rowOff>85725</xdr:rowOff>
    </xdr:from>
    <xdr:to>
      <xdr:col>7</xdr:col>
      <xdr:colOff>19050</xdr:colOff>
      <xdr:row>58</xdr:row>
      <xdr:rowOff>85725</xdr:rowOff>
    </xdr:to>
    <xdr:sp macro="" textlink="">
      <xdr:nvSpPr>
        <xdr:cNvPr id="15425" name="Line 5"/>
        <xdr:cNvSpPr>
          <a:spLocks noChangeShapeType="1"/>
        </xdr:cNvSpPr>
      </xdr:nvSpPr>
      <xdr:spPr bwMode="auto">
        <a:xfrm>
          <a:off x="4914900" y="9867900"/>
          <a:ext cx="857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84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0"/>
          <a:ext cx="1200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57</xdr:row>
      <xdr:rowOff>85725</xdr:rowOff>
    </xdr:from>
    <xdr:to>
      <xdr:col>0</xdr:col>
      <xdr:colOff>657225</xdr:colOff>
      <xdr:row>57</xdr:row>
      <xdr:rowOff>85725</xdr:rowOff>
    </xdr:to>
    <xdr:sp macro="" textlink="">
      <xdr:nvSpPr>
        <xdr:cNvPr id="8484" name="Line 2"/>
        <xdr:cNvSpPr>
          <a:spLocks noChangeShapeType="1"/>
        </xdr:cNvSpPr>
      </xdr:nvSpPr>
      <xdr:spPr bwMode="auto">
        <a:xfrm>
          <a:off x="9525" y="970597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108</xdr:row>
      <xdr:rowOff>133350</xdr:rowOff>
    </xdr:from>
    <xdr:to>
      <xdr:col>3</xdr:col>
      <xdr:colOff>657225</xdr:colOff>
      <xdr:row>108</xdr:row>
      <xdr:rowOff>133350</xdr:rowOff>
    </xdr:to>
    <xdr:sp macro="" textlink="">
      <xdr:nvSpPr>
        <xdr:cNvPr id="8485" name="Line 3"/>
        <xdr:cNvSpPr>
          <a:spLocks noChangeShapeType="1"/>
        </xdr:cNvSpPr>
      </xdr:nvSpPr>
      <xdr:spPr bwMode="auto">
        <a:xfrm>
          <a:off x="2371725" y="18021300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57</xdr:row>
      <xdr:rowOff>85725</xdr:rowOff>
    </xdr:from>
    <xdr:to>
      <xdr:col>4</xdr:col>
      <xdr:colOff>0</xdr:colOff>
      <xdr:row>57</xdr:row>
      <xdr:rowOff>85725</xdr:rowOff>
    </xdr:to>
    <xdr:sp macro="" textlink="">
      <xdr:nvSpPr>
        <xdr:cNvPr id="8486" name="Line 4"/>
        <xdr:cNvSpPr>
          <a:spLocks noChangeShapeType="1"/>
        </xdr:cNvSpPr>
      </xdr:nvSpPr>
      <xdr:spPr bwMode="auto">
        <a:xfrm flipV="1">
          <a:off x="2371725" y="9705975"/>
          <a:ext cx="8382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57</xdr:row>
      <xdr:rowOff>85725</xdr:rowOff>
    </xdr:from>
    <xdr:to>
      <xdr:col>7</xdr:col>
      <xdr:colOff>19050</xdr:colOff>
      <xdr:row>57</xdr:row>
      <xdr:rowOff>85725</xdr:rowOff>
    </xdr:to>
    <xdr:sp macro="" textlink="">
      <xdr:nvSpPr>
        <xdr:cNvPr id="8487" name="Line 5"/>
        <xdr:cNvSpPr>
          <a:spLocks noChangeShapeType="1"/>
        </xdr:cNvSpPr>
      </xdr:nvSpPr>
      <xdr:spPr bwMode="auto">
        <a:xfrm>
          <a:off x="4914900" y="9705975"/>
          <a:ext cx="857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053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0"/>
          <a:ext cx="1200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58</xdr:row>
      <xdr:rowOff>85725</xdr:rowOff>
    </xdr:from>
    <xdr:to>
      <xdr:col>0</xdr:col>
      <xdr:colOff>657225</xdr:colOff>
      <xdr:row>58</xdr:row>
      <xdr:rowOff>85725</xdr:rowOff>
    </xdr:to>
    <xdr:sp macro="" textlink="">
      <xdr:nvSpPr>
        <xdr:cNvPr id="10532" name="Line 2"/>
        <xdr:cNvSpPr>
          <a:spLocks noChangeShapeType="1"/>
        </xdr:cNvSpPr>
      </xdr:nvSpPr>
      <xdr:spPr bwMode="auto">
        <a:xfrm>
          <a:off x="9525" y="9867900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109</xdr:row>
      <xdr:rowOff>133350</xdr:rowOff>
    </xdr:from>
    <xdr:to>
      <xdr:col>3</xdr:col>
      <xdr:colOff>657225</xdr:colOff>
      <xdr:row>109</xdr:row>
      <xdr:rowOff>133350</xdr:rowOff>
    </xdr:to>
    <xdr:sp macro="" textlink="">
      <xdr:nvSpPr>
        <xdr:cNvPr id="10533" name="Line 3"/>
        <xdr:cNvSpPr>
          <a:spLocks noChangeShapeType="1"/>
        </xdr:cNvSpPr>
      </xdr:nvSpPr>
      <xdr:spPr bwMode="auto">
        <a:xfrm>
          <a:off x="2371725" y="181832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58</xdr:row>
      <xdr:rowOff>85725</xdr:rowOff>
    </xdr:from>
    <xdr:to>
      <xdr:col>4</xdr:col>
      <xdr:colOff>0</xdr:colOff>
      <xdr:row>58</xdr:row>
      <xdr:rowOff>85725</xdr:rowOff>
    </xdr:to>
    <xdr:sp macro="" textlink="">
      <xdr:nvSpPr>
        <xdr:cNvPr id="10534" name="Line 4"/>
        <xdr:cNvSpPr>
          <a:spLocks noChangeShapeType="1"/>
        </xdr:cNvSpPr>
      </xdr:nvSpPr>
      <xdr:spPr bwMode="auto">
        <a:xfrm flipV="1">
          <a:off x="2371725" y="9867900"/>
          <a:ext cx="8382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58</xdr:row>
      <xdr:rowOff>85725</xdr:rowOff>
    </xdr:from>
    <xdr:to>
      <xdr:col>7</xdr:col>
      <xdr:colOff>19050</xdr:colOff>
      <xdr:row>58</xdr:row>
      <xdr:rowOff>85725</xdr:rowOff>
    </xdr:to>
    <xdr:sp macro="" textlink="">
      <xdr:nvSpPr>
        <xdr:cNvPr id="10535" name="Line 5"/>
        <xdr:cNvSpPr>
          <a:spLocks noChangeShapeType="1"/>
        </xdr:cNvSpPr>
      </xdr:nvSpPr>
      <xdr:spPr bwMode="auto">
        <a:xfrm>
          <a:off x="4914900" y="9867900"/>
          <a:ext cx="857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541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0"/>
          <a:ext cx="1200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57</xdr:row>
      <xdr:rowOff>85725</xdr:rowOff>
    </xdr:from>
    <xdr:to>
      <xdr:col>0</xdr:col>
      <xdr:colOff>657225</xdr:colOff>
      <xdr:row>57</xdr:row>
      <xdr:rowOff>85725</xdr:rowOff>
    </xdr:to>
    <xdr:sp macro="" textlink="">
      <xdr:nvSpPr>
        <xdr:cNvPr id="5412" name="Line 2"/>
        <xdr:cNvSpPr>
          <a:spLocks noChangeShapeType="1"/>
        </xdr:cNvSpPr>
      </xdr:nvSpPr>
      <xdr:spPr bwMode="auto">
        <a:xfrm>
          <a:off x="9525" y="970597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108</xdr:row>
      <xdr:rowOff>133350</xdr:rowOff>
    </xdr:from>
    <xdr:to>
      <xdr:col>3</xdr:col>
      <xdr:colOff>657225</xdr:colOff>
      <xdr:row>108</xdr:row>
      <xdr:rowOff>133350</xdr:rowOff>
    </xdr:to>
    <xdr:sp macro="" textlink="">
      <xdr:nvSpPr>
        <xdr:cNvPr id="5413" name="Line 3"/>
        <xdr:cNvSpPr>
          <a:spLocks noChangeShapeType="1"/>
        </xdr:cNvSpPr>
      </xdr:nvSpPr>
      <xdr:spPr bwMode="auto">
        <a:xfrm>
          <a:off x="2371725" y="18021300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57</xdr:row>
      <xdr:rowOff>85725</xdr:rowOff>
    </xdr:from>
    <xdr:to>
      <xdr:col>4</xdr:col>
      <xdr:colOff>0</xdr:colOff>
      <xdr:row>57</xdr:row>
      <xdr:rowOff>85725</xdr:rowOff>
    </xdr:to>
    <xdr:sp macro="" textlink="">
      <xdr:nvSpPr>
        <xdr:cNvPr id="5414" name="Line 4"/>
        <xdr:cNvSpPr>
          <a:spLocks noChangeShapeType="1"/>
        </xdr:cNvSpPr>
      </xdr:nvSpPr>
      <xdr:spPr bwMode="auto">
        <a:xfrm flipV="1">
          <a:off x="2371725" y="9705975"/>
          <a:ext cx="8382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57</xdr:row>
      <xdr:rowOff>85725</xdr:rowOff>
    </xdr:from>
    <xdr:to>
      <xdr:col>7</xdr:col>
      <xdr:colOff>19050</xdr:colOff>
      <xdr:row>57</xdr:row>
      <xdr:rowOff>85725</xdr:rowOff>
    </xdr:to>
    <xdr:sp macro="" textlink="">
      <xdr:nvSpPr>
        <xdr:cNvPr id="5415" name="Line 5"/>
        <xdr:cNvSpPr>
          <a:spLocks noChangeShapeType="1"/>
        </xdr:cNvSpPr>
      </xdr:nvSpPr>
      <xdr:spPr bwMode="auto">
        <a:xfrm>
          <a:off x="4914900" y="9705975"/>
          <a:ext cx="857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55</xdr:row>
      <xdr:rowOff>85725</xdr:rowOff>
    </xdr:from>
    <xdr:to>
      <xdr:col>0</xdr:col>
      <xdr:colOff>914399</xdr:colOff>
      <xdr:row>55</xdr:row>
      <xdr:rowOff>85725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9524" y="9858375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55</xdr:row>
      <xdr:rowOff>85725</xdr:rowOff>
    </xdr:from>
    <xdr:to>
      <xdr:col>4</xdr:col>
      <xdr:colOff>0</xdr:colOff>
      <xdr:row>55</xdr:row>
      <xdr:rowOff>85725</xdr:rowOff>
    </xdr:to>
    <xdr:sp macro="" textlink="">
      <xdr:nvSpPr>
        <xdr:cNvPr id="9" name="Line 4"/>
        <xdr:cNvSpPr>
          <a:spLocks noChangeShapeType="1"/>
        </xdr:cNvSpPr>
      </xdr:nvSpPr>
      <xdr:spPr bwMode="auto">
        <a:xfrm flipV="1">
          <a:off x="2600325" y="9858375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55</xdr:row>
      <xdr:rowOff>85725</xdr:rowOff>
    </xdr:from>
    <xdr:to>
      <xdr:col>7</xdr:col>
      <xdr:colOff>0</xdr:colOff>
      <xdr:row>55</xdr:row>
      <xdr:rowOff>85725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5343525" y="9858375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761999</xdr:colOff>
      <xdr:row>3</xdr:row>
      <xdr:rowOff>6713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55</xdr:row>
      <xdr:rowOff>85725</xdr:rowOff>
    </xdr:from>
    <xdr:to>
      <xdr:col>0</xdr:col>
      <xdr:colOff>914399</xdr:colOff>
      <xdr:row>55</xdr:row>
      <xdr:rowOff>85725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9524" y="9858375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106</xdr:row>
      <xdr:rowOff>133350</xdr:rowOff>
    </xdr:from>
    <xdr:to>
      <xdr:col>3</xdr:col>
      <xdr:colOff>657225</xdr:colOff>
      <xdr:row>106</xdr:row>
      <xdr:rowOff>133350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2600325" y="18173700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55</xdr:row>
      <xdr:rowOff>85725</xdr:rowOff>
    </xdr:from>
    <xdr:to>
      <xdr:col>4</xdr:col>
      <xdr:colOff>0</xdr:colOff>
      <xdr:row>55</xdr:row>
      <xdr:rowOff>85725</xdr:rowOff>
    </xdr:to>
    <xdr:sp macro="" textlink="">
      <xdr:nvSpPr>
        <xdr:cNvPr id="9" name="Line 4"/>
        <xdr:cNvSpPr>
          <a:spLocks noChangeShapeType="1"/>
        </xdr:cNvSpPr>
      </xdr:nvSpPr>
      <xdr:spPr bwMode="auto">
        <a:xfrm flipV="1">
          <a:off x="2600325" y="9858375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55</xdr:row>
      <xdr:rowOff>85725</xdr:rowOff>
    </xdr:from>
    <xdr:to>
      <xdr:col>7</xdr:col>
      <xdr:colOff>19050</xdr:colOff>
      <xdr:row>55</xdr:row>
      <xdr:rowOff>85725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5343525" y="9858375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761999</xdr:colOff>
      <xdr:row>3</xdr:row>
      <xdr:rowOff>6713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55</xdr:row>
      <xdr:rowOff>85725</xdr:rowOff>
    </xdr:from>
    <xdr:to>
      <xdr:col>2</xdr:col>
      <xdr:colOff>9524</xdr:colOff>
      <xdr:row>55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3" y="9944100"/>
          <a:ext cx="971551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106</xdr:row>
      <xdr:rowOff>133350</xdr:rowOff>
    </xdr:from>
    <xdr:to>
      <xdr:col>4</xdr:col>
      <xdr:colOff>657225</xdr:colOff>
      <xdr:row>106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09875" y="18259425"/>
          <a:ext cx="647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85725</xdr:rowOff>
    </xdr:from>
    <xdr:to>
      <xdr:col>5</xdr:col>
      <xdr:colOff>0</xdr:colOff>
      <xdr:row>55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2809875" y="994410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55</xdr:row>
      <xdr:rowOff>85725</xdr:rowOff>
    </xdr:from>
    <xdr:to>
      <xdr:col>8</xdr:col>
      <xdr:colOff>19050</xdr:colOff>
      <xdr:row>55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553075" y="9944100"/>
          <a:ext cx="923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476249</xdr:colOff>
      <xdr:row>3</xdr:row>
      <xdr:rowOff>6713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599" cy="1073513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266699</xdr:rowOff>
    </xdr:from>
    <xdr:to>
      <xdr:col>8</xdr:col>
      <xdr:colOff>0</xdr:colOff>
      <xdr:row>3</xdr:row>
      <xdr:rowOff>123825</xdr:rowOff>
    </xdr:to>
    <xdr:sp macro="" textlink="">
      <xdr:nvSpPr>
        <xdr:cNvPr id="7" name="TextBox 6"/>
        <xdr:cNvSpPr txBox="1"/>
      </xdr:nvSpPr>
      <xdr:spPr>
        <a:xfrm>
          <a:off x="4886325" y="266699"/>
          <a:ext cx="1571625" cy="923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/>
            <a:t>AGRIGEL (PTY) Ltd.</a:t>
          </a:r>
        </a:p>
        <a:p>
          <a:r>
            <a:rPr lang="en-ZA" sz="1200"/>
            <a:t>P.O. Box 2892</a:t>
          </a:r>
        </a:p>
        <a:p>
          <a:r>
            <a:rPr lang="en-ZA" sz="1200"/>
            <a:t>Delmas</a:t>
          </a:r>
        </a:p>
        <a:p>
          <a:r>
            <a:rPr lang="en-ZA" sz="1200"/>
            <a:t>2210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@agrigel.co.za" TargetMode="External"/><Relationship Id="rId1" Type="http://schemas.openxmlformats.org/officeDocument/2006/relationships/hyperlink" Target="mailto:info@agrigel.co.za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info@agrigel.co.za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info@agrigel.co.za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info@agrigel.co.za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info@agrigel.co.z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agrigel.co.za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agrigel.co.z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fo@agrigel.co.za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fo@agrigel.co.z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@agrigel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D8" sqref="D8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344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345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345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225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 t="s">
        <v>319</v>
      </c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 t="s">
        <v>226</v>
      </c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 t="s">
        <v>320</v>
      </c>
      <c r="C11" s="14"/>
      <c r="D11" s="114"/>
      <c r="E11" s="114"/>
      <c r="F11" s="346"/>
      <c r="G11" s="347"/>
    </row>
    <row r="12" spans="1:8" s="16" customFormat="1" ht="14.25" customHeight="1" x14ac:dyDescent="0.2">
      <c r="A12" s="78"/>
      <c r="B12" s="267"/>
      <c r="C12" s="14"/>
      <c r="D12" s="114"/>
      <c r="E12" s="114"/>
      <c r="F12" s="346"/>
      <c r="G12" s="347"/>
    </row>
    <row r="13" spans="1:8" s="16" customFormat="1" ht="14.25" customHeight="1" x14ac:dyDescent="0.2">
      <c r="A13" s="78"/>
      <c r="B13" s="267"/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348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8" x14ac:dyDescent="0.2">
      <c r="A17" s="371">
        <v>44287</v>
      </c>
      <c r="B17" s="370"/>
      <c r="C17" s="87" t="s">
        <v>321</v>
      </c>
      <c r="D17" s="88" t="s">
        <v>13</v>
      </c>
      <c r="E17" s="8"/>
      <c r="F17" s="52">
        <v>22540</v>
      </c>
      <c r="G17" s="53"/>
      <c r="H17" s="49">
        <f>F17</f>
        <v>22540</v>
      </c>
    </row>
    <row r="18" spans="1:8" x14ac:dyDescent="0.2">
      <c r="A18" s="371">
        <v>44510</v>
      </c>
      <c r="B18" s="370"/>
      <c r="C18" s="87" t="s">
        <v>322</v>
      </c>
      <c r="D18" s="88" t="s">
        <v>13</v>
      </c>
      <c r="E18" s="8"/>
      <c r="F18" s="52">
        <v>10626</v>
      </c>
      <c r="G18" s="53"/>
      <c r="H18" s="49">
        <f>H17+F18-G18</f>
        <v>33166</v>
      </c>
    </row>
    <row r="19" spans="1:8" x14ac:dyDescent="0.2">
      <c r="A19" s="369">
        <v>44532</v>
      </c>
      <c r="B19" s="370"/>
      <c r="C19" s="87" t="s">
        <v>323</v>
      </c>
      <c r="D19" s="88" t="s">
        <v>324</v>
      </c>
      <c r="E19" s="8"/>
      <c r="F19" s="52"/>
      <c r="G19" s="53">
        <v>33166</v>
      </c>
      <c r="H19" s="49">
        <f>H18+F19-G19</f>
        <v>0</v>
      </c>
    </row>
    <row r="20" spans="1:8" x14ac:dyDescent="0.2">
      <c r="A20" s="369"/>
      <c r="B20" s="370"/>
      <c r="C20" s="87"/>
      <c r="D20" s="88"/>
      <c r="E20" s="8"/>
      <c r="F20" s="52"/>
      <c r="G20" s="53"/>
      <c r="H20" s="49"/>
    </row>
    <row r="21" spans="1:8" ht="12.75" customHeight="1" x14ac:dyDescent="0.2">
      <c r="A21" s="371"/>
      <c r="B21" s="372"/>
      <c r="C21" s="87"/>
      <c r="D21" s="88"/>
      <c r="E21" s="55"/>
      <c r="F21" s="52"/>
      <c r="G21" s="53"/>
      <c r="H21" s="49"/>
    </row>
    <row r="22" spans="1:8" x14ac:dyDescent="0.2">
      <c r="A22" s="371"/>
      <c r="B22" s="370"/>
      <c r="C22" s="87"/>
      <c r="D22" s="88"/>
      <c r="E22" s="8"/>
      <c r="F22" s="52"/>
      <c r="G22" s="53"/>
      <c r="H22" s="49"/>
    </row>
    <row r="23" spans="1:8" x14ac:dyDescent="0.2">
      <c r="A23" s="371"/>
      <c r="B23" s="370"/>
      <c r="C23" s="98"/>
      <c r="D23" s="88"/>
      <c r="E23" s="8"/>
      <c r="F23" s="52"/>
      <c r="G23" s="53"/>
      <c r="H23" s="49"/>
    </row>
    <row r="24" spans="1:8" x14ac:dyDescent="0.2">
      <c r="A24" s="371"/>
      <c r="B24" s="370"/>
      <c r="C24" s="98"/>
      <c r="D24" s="88"/>
      <c r="E24" s="8"/>
      <c r="F24" s="52"/>
      <c r="G24" s="53"/>
      <c r="H24" s="49"/>
    </row>
    <row r="25" spans="1:8" x14ac:dyDescent="0.2">
      <c r="A25" s="36"/>
      <c r="B25" s="251"/>
      <c r="C25" s="2"/>
      <c r="D25" s="7"/>
      <c r="E25" s="8"/>
      <c r="F25" s="52"/>
      <c r="G25" s="53"/>
      <c r="H25" s="49"/>
    </row>
    <row r="26" spans="1:8" x14ac:dyDescent="0.2">
      <c r="A26" s="36"/>
      <c r="B26" s="251"/>
      <c r="C26" s="2"/>
      <c r="D26" s="7"/>
      <c r="E26" s="8"/>
      <c r="F26" s="52"/>
      <c r="G26" s="53"/>
      <c r="H26" s="49"/>
    </row>
    <row r="27" spans="1:8" x14ac:dyDescent="0.2">
      <c r="A27" s="36"/>
      <c r="B27" s="251"/>
      <c r="C27" s="2"/>
      <c r="D27" s="7"/>
      <c r="E27" s="8"/>
      <c r="F27" s="52"/>
      <c r="G27" s="53"/>
      <c r="H27" s="49"/>
    </row>
    <row r="28" spans="1:8" x14ac:dyDescent="0.2">
      <c r="A28" s="36"/>
      <c r="B28" s="251"/>
      <c r="C28" s="2"/>
      <c r="D28" s="7"/>
      <c r="E28" s="8"/>
      <c r="F28" s="52"/>
      <c r="G28" s="53"/>
      <c r="H28" s="49"/>
    </row>
    <row r="29" spans="1:8" x14ac:dyDescent="0.2">
      <c r="A29" s="33"/>
      <c r="B29" s="252"/>
      <c r="C29" s="349"/>
      <c r="D29" s="7"/>
      <c r="E29" s="8"/>
      <c r="F29" s="50"/>
      <c r="G29" s="51"/>
      <c r="H29" s="49"/>
    </row>
    <row r="30" spans="1:8" x14ac:dyDescent="0.2">
      <c r="A30" s="33"/>
      <c r="B30" s="252"/>
      <c r="C30" s="349"/>
      <c r="D30" s="7"/>
      <c r="E30" s="8"/>
      <c r="F30" s="38"/>
      <c r="G30" s="51"/>
      <c r="H30" s="49"/>
    </row>
    <row r="31" spans="1:8" x14ac:dyDescent="0.2">
      <c r="A31" s="33"/>
      <c r="B31" s="252"/>
      <c r="C31" s="349"/>
      <c r="D31" s="7"/>
      <c r="E31" s="8"/>
      <c r="F31" s="50"/>
      <c r="G31" s="51"/>
      <c r="H31" s="49"/>
    </row>
    <row r="32" spans="1:8" x14ac:dyDescent="0.2">
      <c r="A32" s="33"/>
      <c r="B32" s="252"/>
      <c r="C32" s="349"/>
      <c r="D32" s="7"/>
      <c r="E32" s="8"/>
      <c r="F32" s="50"/>
      <c r="G32" s="51"/>
      <c r="H32" s="49"/>
    </row>
    <row r="33" spans="1:8" x14ac:dyDescent="0.2">
      <c r="A33" s="33"/>
      <c r="B33" s="252"/>
      <c r="C33" s="349"/>
      <c r="D33" s="7"/>
      <c r="E33" s="8"/>
      <c r="F33" s="50"/>
      <c r="G33" s="51"/>
      <c r="H33" s="49"/>
    </row>
    <row r="34" spans="1:8" x14ac:dyDescent="0.2">
      <c r="A34" s="6"/>
      <c r="B34" s="7"/>
      <c r="C34" s="349"/>
      <c r="D34" s="7"/>
      <c r="E34" s="8"/>
      <c r="F34" s="50"/>
      <c r="G34" s="51"/>
      <c r="H34" s="49"/>
    </row>
    <row r="35" spans="1:8" x14ac:dyDescent="0.2">
      <c r="A35" s="6"/>
      <c r="B35" s="7"/>
      <c r="C35" s="349"/>
      <c r="D35" s="7"/>
      <c r="E35" s="8"/>
      <c r="F35" s="50"/>
      <c r="G35" s="51"/>
      <c r="H35" s="49"/>
    </row>
    <row r="36" spans="1:8" x14ac:dyDescent="0.2">
      <c r="A36" s="6"/>
      <c r="B36" s="7"/>
      <c r="C36" s="349"/>
      <c r="D36" s="7"/>
      <c r="E36" s="8"/>
      <c r="F36" s="50"/>
      <c r="G36" s="51"/>
      <c r="H36" s="49"/>
    </row>
    <row r="37" spans="1:8" x14ac:dyDescent="0.2">
      <c r="A37" s="6"/>
      <c r="B37" s="7"/>
      <c r="C37" s="349"/>
      <c r="D37" s="7"/>
      <c r="E37" s="8"/>
      <c r="F37" s="50"/>
      <c r="G37" s="51"/>
      <c r="H37" s="49"/>
    </row>
    <row r="38" spans="1:8" x14ac:dyDescent="0.2">
      <c r="A38" s="6"/>
      <c r="B38" s="7"/>
      <c r="C38" s="349"/>
      <c r="D38" s="7"/>
      <c r="E38" s="8"/>
      <c r="F38" s="50"/>
      <c r="G38" s="51"/>
      <c r="H38" s="49"/>
    </row>
    <row r="39" spans="1:8" ht="12.75" customHeight="1" x14ac:dyDescent="0.2">
      <c r="A39" s="47"/>
      <c r="B39" s="253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ht="12.75" customHeight="1" x14ac:dyDescent="0.2">
      <c r="A41" s="48"/>
      <c r="B41" s="69"/>
      <c r="C41" s="46"/>
      <c r="D41" s="7"/>
      <c r="E41" s="8"/>
      <c r="F41" s="50"/>
      <c r="G41" s="51"/>
      <c r="H41" s="49"/>
    </row>
    <row r="42" spans="1:8" x14ac:dyDescent="0.2">
      <c r="A42" s="6"/>
      <c r="B42" s="7"/>
      <c r="C42" s="349"/>
      <c r="D42" s="7"/>
      <c r="E42" s="8"/>
      <c r="F42" s="50"/>
      <c r="G42" s="51"/>
      <c r="H42" s="49"/>
    </row>
    <row r="43" spans="1:8" x14ac:dyDescent="0.2">
      <c r="A43" s="255" t="s">
        <v>6</v>
      </c>
      <c r="B43" s="254"/>
      <c r="C43" s="349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349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349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349"/>
      <c r="D46" s="7"/>
      <c r="E46" s="8"/>
      <c r="F46" s="23"/>
      <c r="G46" s="8"/>
      <c r="H46" s="20"/>
    </row>
    <row r="47" spans="1:8" x14ac:dyDescent="0.2">
      <c r="A47" s="256"/>
      <c r="B47" s="7"/>
      <c r="C47" s="349"/>
      <c r="D47" s="7"/>
      <c r="E47" s="8"/>
      <c r="F47" s="23"/>
      <c r="G47" s="8"/>
      <c r="H47" s="20"/>
    </row>
    <row r="48" spans="1:8" x14ac:dyDescent="0.2">
      <c r="A48" s="271"/>
      <c r="B48" s="7"/>
      <c r="C48" s="349"/>
      <c r="D48" s="7"/>
      <c r="E48" s="8"/>
      <c r="F48" s="23"/>
      <c r="G48" s="8"/>
      <c r="H48" s="20"/>
    </row>
    <row r="49" spans="1:8" x14ac:dyDescent="0.2">
      <c r="A49" s="256"/>
      <c r="B49" s="7"/>
      <c r="C49" s="349"/>
      <c r="D49" s="7"/>
      <c r="E49" s="8"/>
      <c r="F49" s="23"/>
      <c r="G49" s="8"/>
      <c r="H49" s="20"/>
    </row>
    <row r="50" spans="1:8" x14ac:dyDescent="0.2">
      <c r="A50" s="272"/>
      <c r="B50" s="7"/>
      <c r="C50" s="349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>
        <v>0</v>
      </c>
      <c r="E53" s="28"/>
      <c r="F53" s="28"/>
      <c r="G53" s="28">
        <f>F19</f>
        <v>0</v>
      </c>
      <c r="H53" s="28">
        <f>SUM(D53:G53)</f>
        <v>0</v>
      </c>
    </row>
  </sheetData>
  <mergeCells count="18">
    <mergeCell ref="A18:B18"/>
    <mergeCell ref="A1:E1"/>
    <mergeCell ref="G1:H1"/>
    <mergeCell ref="A2:E2"/>
    <mergeCell ref="A3:E3"/>
    <mergeCell ref="A4:H4"/>
    <mergeCell ref="A5:H5"/>
    <mergeCell ref="G8:H9"/>
    <mergeCell ref="G10:H10"/>
    <mergeCell ref="A15:B15"/>
    <mergeCell ref="D15:E15"/>
    <mergeCell ref="A17:B17"/>
    <mergeCell ref="A19:B19"/>
    <mergeCell ref="A20:B20"/>
    <mergeCell ref="A21:B21"/>
    <mergeCell ref="A22:B22"/>
    <mergeCell ref="A23:B23"/>
    <mergeCell ref="A24:B24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opLeftCell="G1" workbookViewId="0">
      <selection activeCell="L38" sqref="L38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9" width="9.140625" style="3"/>
    <col min="10" max="11" width="7.28515625" style="3" customWidth="1"/>
    <col min="12" max="12" width="13.7109375" style="35" customWidth="1"/>
    <col min="13" max="17" width="13.7109375" style="3" customWidth="1"/>
    <col min="18" max="18" width="9.140625" style="3"/>
    <col min="19" max="19" width="12.140625" style="3" bestFit="1" customWidth="1"/>
    <col min="20" max="16384" width="9.140625" style="3"/>
  </cols>
  <sheetData>
    <row r="1" spans="1:17" customFormat="1" ht="30" customHeight="1" x14ac:dyDescent="0.2">
      <c r="A1" s="373"/>
      <c r="B1" s="373"/>
      <c r="C1" s="373"/>
      <c r="D1" s="373"/>
      <c r="E1" s="373"/>
      <c r="F1" s="279"/>
      <c r="G1" s="374"/>
      <c r="H1" s="374"/>
      <c r="J1" s="373"/>
      <c r="K1" s="373"/>
      <c r="L1" s="373"/>
      <c r="M1" s="373"/>
      <c r="N1" s="373"/>
      <c r="O1" s="338"/>
      <c r="P1" s="374"/>
      <c r="Q1" s="374"/>
    </row>
    <row r="2" spans="1:17" customFormat="1" ht="41.25" customHeight="1" x14ac:dyDescent="0.2">
      <c r="A2" s="375" t="s">
        <v>110</v>
      </c>
      <c r="B2" s="375"/>
      <c r="C2" s="375"/>
      <c r="D2" s="375"/>
      <c r="E2" s="375"/>
      <c r="F2" s="280"/>
      <c r="G2" s="81"/>
      <c r="J2" s="375" t="s">
        <v>110</v>
      </c>
      <c r="K2" s="375"/>
      <c r="L2" s="375"/>
      <c r="M2" s="375"/>
      <c r="N2" s="375"/>
      <c r="O2" s="339"/>
      <c r="P2" s="81"/>
    </row>
    <row r="3" spans="1:17" customFormat="1" ht="12.75" customHeight="1" x14ac:dyDescent="0.2">
      <c r="A3" s="375" t="s">
        <v>109</v>
      </c>
      <c r="B3" s="375"/>
      <c r="C3" s="375"/>
      <c r="D3" s="375"/>
      <c r="E3" s="375"/>
      <c r="F3" s="280"/>
      <c r="G3" s="81"/>
      <c r="J3" s="375" t="s">
        <v>109</v>
      </c>
      <c r="K3" s="375"/>
      <c r="L3" s="375"/>
      <c r="M3" s="375"/>
      <c r="N3" s="375"/>
      <c r="O3" s="339"/>
      <c r="P3" s="81"/>
    </row>
    <row r="4" spans="1:17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  <c r="J4" s="376"/>
      <c r="K4" s="376"/>
      <c r="L4" s="376"/>
      <c r="M4" s="376"/>
      <c r="N4" s="376"/>
      <c r="O4" s="376"/>
      <c r="P4" s="376"/>
      <c r="Q4" s="376"/>
    </row>
    <row r="5" spans="1:17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  <c r="J5" s="377" t="s">
        <v>12</v>
      </c>
      <c r="K5" s="378"/>
      <c r="L5" s="378"/>
      <c r="M5" s="378"/>
      <c r="N5" s="378"/>
      <c r="O5" s="378"/>
      <c r="P5" s="378"/>
      <c r="Q5" s="379"/>
    </row>
    <row r="6" spans="1:17" customFormat="1" ht="6" customHeight="1" x14ac:dyDescent="0.2">
      <c r="A6" s="78"/>
      <c r="B6" s="78"/>
      <c r="C6" s="78"/>
      <c r="D6" s="78"/>
      <c r="E6" s="78"/>
      <c r="F6" s="78"/>
      <c r="G6" s="78"/>
      <c r="H6" s="78"/>
      <c r="J6" s="78"/>
      <c r="K6" s="78"/>
      <c r="L6" s="78"/>
      <c r="M6" s="78"/>
      <c r="N6" s="78"/>
      <c r="O6" s="78"/>
      <c r="P6" s="78"/>
      <c r="Q6" s="78"/>
    </row>
    <row r="7" spans="1:17" customFormat="1" ht="12.75" customHeight="1" x14ac:dyDescent="0.2">
      <c r="A7" s="78"/>
      <c r="B7" s="78"/>
      <c r="C7" s="78"/>
      <c r="D7" s="78"/>
      <c r="E7" s="78"/>
      <c r="F7" s="78"/>
      <c r="G7" s="78"/>
      <c r="H7" s="78"/>
      <c r="J7" s="78"/>
      <c r="K7" s="78"/>
      <c r="L7" s="78"/>
      <c r="M7" s="78"/>
      <c r="N7" s="78"/>
      <c r="O7" s="78"/>
      <c r="P7" s="78"/>
      <c r="Q7" s="78"/>
    </row>
    <row r="8" spans="1:17" customFormat="1" ht="12.75" customHeight="1" x14ac:dyDescent="0.2">
      <c r="A8" s="78"/>
      <c r="B8" s="145" t="s">
        <v>240</v>
      </c>
      <c r="C8" s="145"/>
      <c r="D8" s="144"/>
      <c r="E8" s="144"/>
      <c r="F8" s="144"/>
      <c r="G8" s="380" t="s">
        <v>107</v>
      </c>
      <c r="H8" s="380"/>
      <c r="J8" s="78"/>
      <c r="K8" s="145" t="s">
        <v>240</v>
      </c>
      <c r="L8" s="145"/>
      <c r="M8" s="144"/>
      <c r="N8" s="144"/>
      <c r="O8" s="144"/>
      <c r="P8" s="380" t="s">
        <v>107</v>
      </c>
      <c r="Q8" s="380"/>
    </row>
    <row r="9" spans="1:17" s="16" customFormat="1" ht="14.25" x14ac:dyDescent="0.2">
      <c r="A9" s="78"/>
      <c r="B9" s="267" t="s">
        <v>241</v>
      </c>
      <c r="C9" s="14"/>
      <c r="D9" s="78"/>
      <c r="E9" s="78"/>
      <c r="F9" s="78"/>
      <c r="G9" s="380"/>
      <c r="H9" s="380"/>
      <c r="J9" s="78"/>
      <c r="K9" s="267" t="s">
        <v>241</v>
      </c>
      <c r="L9" s="14"/>
      <c r="M9" s="78"/>
      <c r="N9" s="78"/>
      <c r="O9" s="78"/>
      <c r="P9" s="380"/>
      <c r="Q9" s="380"/>
    </row>
    <row r="10" spans="1:17" s="16" customFormat="1" ht="12.75" customHeight="1" x14ac:dyDescent="0.2">
      <c r="A10" s="78"/>
      <c r="B10" s="267" t="s">
        <v>242</v>
      </c>
      <c r="C10" s="14"/>
      <c r="D10" s="114"/>
      <c r="E10" s="114"/>
      <c r="F10" s="114"/>
      <c r="G10" s="381">
        <f ca="1">TODAY()</f>
        <v>44573</v>
      </c>
      <c r="H10" s="382"/>
      <c r="J10" s="78"/>
      <c r="K10" s="267" t="s">
        <v>242</v>
      </c>
      <c r="L10" s="14"/>
      <c r="M10" s="114"/>
      <c r="N10" s="114"/>
      <c r="O10" s="114"/>
      <c r="P10" s="381">
        <f ca="1">TODAY()</f>
        <v>44573</v>
      </c>
      <c r="Q10" s="382"/>
    </row>
    <row r="11" spans="1:17" s="16" customFormat="1" ht="14.25" customHeight="1" x14ac:dyDescent="0.2">
      <c r="A11" s="78"/>
      <c r="B11" s="267">
        <v>9835</v>
      </c>
      <c r="C11" s="14"/>
      <c r="D11" s="114"/>
      <c r="E11" s="114"/>
      <c r="F11" s="281"/>
      <c r="G11" s="282"/>
      <c r="J11" s="78"/>
      <c r="K11" s="267">
        <v>9835</v>
      </c>
      <c r="L11" s="14"/>
      <c r="M11" s="114"/>
      <c r="N11" s="114"/>
      <c r="O11" s="340"/>
      <c r="P11" s="341"/>
    </row>
    <row r="12" spans="1:17" s="16" customFormat="1" ht="14.25" customHeight="1" x14ac:dyDescent="0.2">
      <c r="A12" s="78"/>
      <c r="B12" s="267"/>
      <c r="C12" s="14"/>
      <c r="D12" s="114"/>
      <c r="E12" s="114"/>
      <c r="F12" s="281"/>
      <c r="G12" s="282"/>
      <c r="J12" s="78"/>
      <c r="K12" s="267"/>
      <c r="L12" s="14"/>
      <c r="M12" s="114"/>
      <c r="N12" s="114"/>
      <c r="O12" s="340"/>
      <c r="P12" s="341"/>
    </row>
    <row r="13" spans="1:17" s="16" customFormat="1" ht="14.25" customHeight="1" x14ac:dyDescent="0.2">
      <c r="A13" s="78"/>
      <c r="B13" s="267" t="s">
        <v>249</v>
      </c>
      <c r="C13" s="143"/>
      <c r="D13" s="114"/>
      <c r="E13" s="114"/>
      <c r="F13" s="78"/>
      <c r="G13" s="78"/>
      <c r="J13" s="78"/>
      <c r="K13" s="267" t="s">
        <v>249</v>
      </c>
      <c r="L13" s="143"/>
      <c r="M13" s="114"/>
      <c r="N13" s="114"/>
      <c r="O13" s="78"/>
      <c r="P13" s="78"/>
    </row>
    <row r="14" spans="1:17" ht="13.5" thickBot="1" x14ac:dyDescent="0.25">
      <c r="A14" s="78"/>
      <c r="B14" s="78"/>
      <c r="C14" s="78"/>
      <c r="D14" s="78"/>
      <c r="E14" s="78"/>
      <c r="F14" s="78"/>
      <c r="G14" s="78"/>
      <c r="H14" s="78"/>
      <c r="J14" s="78"/>
      <c r="K14" s="78"/>
      <c r="L14" s="78"/>
      <c r="M14" s="78"/>
      <c r="N14" s="78"/>
      <c r="O14" s="78"/>
      <c r="P14" s="78"/>
      <c r="Q14" s="78"/>
    </row>
    <row r="15" spans="1:17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283" t="s">
        <v>4</v>
      </c>
      <c r="H15" s="13" t="s">
        <v>5</v>
      </c>
      <c r="J15" s="383" t="s">
        <v>0</v>
      </c>
      <c r="K15" s="384"/>
      <c r="L15" s="5" t="s">
        <v>1</v>
      </c>
      <c r="M15" s="385" t="s">
        <v>2</v>
      </c>
      <c r="N15" s="384"/>
      <c r="O15" s="5" t="s">
        <v>3</v>
      </c>
      <c r="P15" s="342" t="s">
        <v>4</v>
      </c>
      <c r="Q15" s="13" t="s">
        <v>5</v>
      </c>
    </row>
    <row r="16" spans="1:17" x14ac:dyDescent="0.2">
      <c r="A16" s="39"/>
      <c r="B16" s="250"/>
      <c r="C16" s="70"/>
      <c r="D16" s="7"/>
      <c r="E16" s="8"/>
      <c r="F16" s="52"/>
      <c r="G16" s="53"/>
      <c r="H16" s="49"/>
      <c r="J16" s="39"/>
      <c r="K16" s="250"/>
      <c r="L16" s="70"/>
      <c r="M16" s="7"/>
      <c r="N16" s="8"/>
      <c r="O16" s="52"/>
      <c r="P16" s="53"/>
      <c r="Q16" s="49"/>
    </row>
    <row r="17" spans="1:19" x14ac:dyDescent="0.2">
      <c r="A17" s="371">
        <v>42596</v>
      </c>
      <c r="B17" s="370"/>
      <c r="C17" s="87" t="s">
        <v>245</v>
      </c>
      <c r="D17" s="88" t="s">
        <v>13</v>
      </c>
      <c r="E17" s="8"/>
      <c r="F17" s="52">
        <v>122493</v>
      </c>
      <c r="G17" s="53"/>
      <c r="H17" s="49">
        <f>F17</f>
        <v>122493</v>
      </c>
      <c r="J17" s="371">
        <v>42596</v>
      </c>
      <c r="K17" s="370"/>
      <c r="L17" s="87" t="s">
        <v>245</v>
      </c>
      <c r="M17" s="88" t="s">
        <v>13</v>
      </c>
      <c r="N17" s="8"/>
      <c r="O17" s="52">
        <v>122493</v>
      </c>
      <c r="P17" s="53"/>
      <c r="Q17" s="49">
        <f>O17</f>
        <v>122493</v>
      </c>
    </row>
    <row r="18" spans="1:19" x14ac:dyDescent="0.2">
      <c r="A18" s="371">
        <v>42622</v>
      </c>
      <c r="B18" s="370"/>
      <c r="C18" s="87" t="s">
        <v>248</v>
      </c>
      <c r="D18" s="88" t="s">
        <v>71</v>
      </c>
      <c r="E18" s="8"/>
      <c r="F18" s="52"/>
      <c r="G18" s="53">
        <v>122493</v>
      </c>
      <c r="H18" s="49">
        <f t="shared" ref="H18:H25" si="0">H17+F18-G18</f>
        <v>0</v>
      </c>
      <c r="J18" s="371">
        <v>42622</v>
      </c>
      <c r="K18" s="370"/>
      <c r="L18" s="87" t="s">
        <v>248</v>
      </c>
      <c r="M18" s="88" t="s">
        <v>71</v>
      </c>
      <c r="N18" s="8"/>
      <c r="O18" s="52"/>
      <c r="P18" s="53">
        <v>122493</v>
      </c>
      <c r="Q18" s="49">
        <f t="shared" ref="Q18:Q28" si="1">Q17+O18-P18</f>
        <v>0</v>
      </c>
    </row>
    <row r="19" spans="1:19" x14ac:dyDescent="0.2">
      <c r="A19" s="369">
        <v>42965</v>
      </c>
      <c r="B19" s="370"/>
      <c r="C19" s="87" t="s">
        <v>246</v>
      </c>
      <c r="D19" s="88" t="s">
        <v>13</v>
      </c>
      <c r="E19" s="8"/>
      <c r="F19" s="52">
        <v>60602.400000000001</v>
      </c>
      <c r="G19" s="53"/>
      <c r="H19" s="49">
        <f t="shared" si="0"/>
        <v>60602.400000000001</v>
      </c>
      <c r="J19" s="371">
        <v>44165</v>
      </c>
      <c r="K19" s="370"/>
      <c r="L19" s="87" t="s">
        <v>291</v>
      </c>
      <c r="M19" s="88" t="s">
        <v>292</v>
      </c>
      <c r="N19" s="8"/>
      <c r="O19" s="52"/>
      <c r="P19" s="53">
        <f>P18*(0.1/12)*11</f>
        <v>11228.525</v>
      </c>
      <c r="Q19" s="49">
        <f t="shared" si="1"/>
        <v>-11228.525</v>
      </c>
      <c r="S19" s="53">
        <f>845.5*11</f>
        <v>9300.5</v>
      </c>
    </row>
    <row r="20" spans="1:19" x14ac:dyDescent="0.2">
      <c r="A20" s="369">
        <v>43008</v>
      </c>
      <c r="B20" s="370"/>
      <c r="C20" s="87" t="s">
        <v>247</v>
      </c>
      <c r="D20" s="88" t="s">
        <v>243</v>
      </c>
      <c r="E20" s="8"/>
      <c r="F20" s="52"/>
      <c r="G20" s="53">
        <v>101460</v>
      </c>
      <c r="H20" s="49">
        <f t="shared" si="0"/>
        <v>-40857.599999999999</v>
      </c>
      <c r="J20" s="369">
        <v>42965</v>
      </c>
      <c r="K20" s="370"/>
      <c r="L20" s="87" t="s">
        <v>246</v>
      </c>
      <c r="M20" s="88" t="s">
        <v>13</v>
      </c>
      <c r="N20" s="8"/>
      <c r="O20" s="52">
        <v>60602.400000000001</v>
      </c>
      <c r="P20" s="53"/>
      <c r="Q20" s="49">
        <f t="shared" si="1"/>
        <v>49373.875</v>
      </c>
    </row>
    <row r="21" spans="1:19" ht="12.75" customHeight="1" x14ac:dyDescent="0.2">
      <c r="A21" s="371">
        <v>43368</v>
      </c>
      <c r="B21" s="372"/>
      <c r="C21" s="87" t="s">
        <v>244</v>
      </c>
      <c r="D21" s="88" t="s">
        <v>13</v>
      </c>
      <c r="E21" s="55"/>
      <c r="F21" s="52">
        <v>20493</v>
      </c>
      <c r="G21" s="53"/>
      <c r="H21" s="49">
        <f t="shared" si="0"/>
        <v>-20364.599999999999</v>
      </c>
      <c r="J21" s="369">
        <v>43008</v>
      </c>
      <c r="K21" s="370"/>
      <c r="L21" s="87" t="s">
        <v>247</v>
      </c>
      <c r="M21" s="88" t="s">
        <v>243</v>
      </c>
      <c r="N21" s="8"/>
      <c r="O21" s="52"/>
      <c r="P21" s="53">
        <v>101460</v>
      </c>
      <c r="Q21" s="49">
        <f t="shared" si="1"/>
        <v>-52086.125</v>
      </c>
    </row>
    <row r="22" spans="1:19" x14ac:dyDescent="0.2">
      <c r="A22" s="371">
        <v>43731</v>
      </c>
      <c r="B22" s="370"/>
      <c r="C22" s="87" t="s">
        <v>283</v>
      </c>
      <c r="D22" s="88" t="s">
        <v>13</v>
      </c>
      <c r="E22" s="8"/>
      <c r="F22" s="52">
        <v>56810</v>
      </c>
      <c r="G22" s="53"/>
      <c r="H22" s="49">
        <f t="shared" si="0"/>
        <v>36445.4</v>
      </c>
      <c r="J22" s="371">
        <v>44165</v>
      </c>
      <c r="K22" s="370"/>
      <c r="L22" s="87" t="s">
        <v>291</v>
      </c>
      <c r="M22" s="88" t="s">
        <v>293</v>
      </c>
      <c r="N22" s="8"/>
      <c r="O22" s="52"/>
      <c r="P22" s="53">
        <f>(-Q21*(0.1/12))*13</f>
        <v>5642.6635416666668</v>
      </c>
      <c r="Q22" s="49">
        <f t="shared" si="1"/>
        <v>-57728.788541666669</v>
      </c>
    </row>
    <row r="23" spans="1:19" x14ac:dyDescent="0.2">
      <c r="A23" s="371">
        <v>43800</v>
      </c>
      <c r="B23" s="370"/>
      <c r="C23" s="98" t="s">
        <v>288</v>
      </c>
      <c r="D23" s="88" t="s">
        <v>71</v>
      </c>
      <c r="E23" s="8"/>
      <c r="F23" s="52"/>
      <c r="G23" s="53">
        <v>36445.4</v>
      </c>
      <c r="H23" s="49">
        <f t="shared" si="0"/>
        <v>0</v>
      </c>
      <c r="J23" s="371">
        <v>43368</v>
      </c>
      <c r="K23" s="372"/>
      <c r="L23" s="87" t="s">
        <v>244</v>
      </c>
      <c r="M23" s="88" t="s">
        <v>13</v>
      </c>
      <c r="N23" s="55"/>
      <c r="O23" s="52">
        <v>20493</v>
      </c>
      <c r="P23" s="53"/>
      <c r="Q23" s="49">
        <f t="shared" si="1"/>
        <v>-37235.788541666669</v>
      </c>
    </row>
    <row r="24" spans="1:19" x14ac:dyDescent="0.2">
      <c r="A24" s="371">
        <v>44097</v>
      </c>
      <c r="B24" s="370"/>
      <c r="C24" s="98" t="s">
        <v>289</v>
      </c>
      <c r="D24" s="88" t="s">
        <v>13</v>
      </c>
      <c r="E24" s="8"/>
      <c r="F24" s="52">
        <v>56499.5</v>
      </c>
      <c r="G24" s="53"/>
      <c r="H24" s="49">
        <f t="shared" si="0"/>
        <v>56499.5</v>
      </c>
      <c r="J24" s="371">
        <v>43731</v>
      </c>
      <c r="K24" s="370"/>
      <c r="L24" s="87" t="s">
        <v>283</v>
      </c>
      <c r="M24" s="88" t="s">
        <v>13</v>
      </c>
      <c r="N24" s="8"/>
      <c r="O24" s="52">
        <v>56810</v>
      </c>
      <c r="P24" s="53"/>
      <c r="Q24" s="49">
        <f t="shared" si="1"/>
        <v>19574.211458333331</v>
      </c>
    </row>
    <row r="25" spans="1:19" x14ac:dyDescent="0.2">
      <c r="A25" s="371">
        <v>44126</v>
      </c>
      <c r="B25" s="370"/>
      <c r="C25" s="98" t="s">
        <v>290</v>
      </c>
      <c r="D25" s="88" t="s">
        <v>13</v>
      </c>
      <c r="E25" s="8"/>
      <c r="F25" s="52">
        <v>4550</v>
      </c>
      <c r="G25" s="53"/>
      <c r="H25" s="49">
        <f t="shared" si="0"/>
        <v>61049.5</v>
      </c>
      <c r="J25" s="371">
        <v>43800</v>
      </c>
      <c r="K25" s="370"/>
      <c r="L25" s="98" t="s">
        <v>288</v>
      </c>
      <c r="M25" s="88" t="s">
        <v>71</v>
      </c>
      <c r="N25" s="8"/>
      <c r="O25" s="52"/>
      <c r="P25" s="53">
        <v>36445.4</v>
      </c>
      <c r="Q25" s="49">
        <f t="shared" si="1"/>
        <v>-16871.18854166667</v>
      </c>
    </row>
    <row r="26" spans="1:19" x14ac:dyDescent="0.2">
      <c r="A26" s="36"/>
      <c r="B26" s="251"/>
      <c r="C26" s="2"/>
      <c r="D26" s="7"/>
      <c r="E26" s="8"/>
      <c r="F26" s="52"/>
      <c r="G26" s="53"/>
      <c r="H26" s="49"/>
      <c r="J26" s="371">
        <v>44097</v>
      </c>
      <c r="K26" s="370"/>
      <c r="L26" s="98" t="s">
        <v>289</v>
      </c>
      <c r="M26" s="88" t="s">
        <v>13</v>
      </c>
      <c r="N26" s="8"/>
      <c r="O26" s="52">
        <v>56499.5</v>
      </c>
      <c r="P26" s="53"/>
      <c r="Q26" s="49">
        <f t="shared" si="1"/>
        <v>39628.31145833333</v>
      </c>
    </row>
    <row r="27" spans="1:19" x14ac:dyDescent="0.2">
      <c r="A27" s="36"/>
      <c r="B27" s="251"/>
      <c r="C27" s="2"/>
      <c r="D27" s="7"/>
      <c r="E27" s="8"/>
      <c r="F27" s="52"/>
      <c r="G27" s="53"/>
      <c r="H27" s="49"/>
      <c r="J27" s="371">
        <v>44126</v>
      </c>
      <c r="K27" s="370"/>
      <c r="L27" s="98" t="s">
        <v>290</v>
      </c>
      <c r="M27" s="88" t="s">
        <v>13</v>
      </c>
      <c r="N27" s="8"/>
      <c r="O27" s="52">
        <v>4550</v>
      </c>
      <c r="P27" s="53"/>
      <c r="Q27" s="49">
        <f t="shared" si="1"/>
        <v>44178.31145833333</v>
      </c>
      <c r="S27" s="44">
        <f>SUM(O26:O27)</f>
        <v>61049.5</v>
      </c>
    </row>
    <row r="28" spans="1:19" x14ac:dyDescent="0.2">
      <c r="A28" s="36"/>
      <c r="B28" s="251"/>
      <c r="C28" s="2"/>
      <c r="D28" s="7"/>
      <c r="E28" s="8"/>
      <c r="F28" s="52"/>
      <c r="G28" s="53"/>
      <c r="H28" s="49"/>
      <c r="J28" s="371">
        <v>44286</v>
      </c>
      <c r="K28" s="370"/>
      <c r="L28" s="87"/>
      <c r="M28" s="88" t="s">
        <v>71</v>
      </c>
      <c r="N28" s="8"/>
      <c r="O28" s="52"/>
      <c r="P28" s="53">
        <v>44178.31</v>
      </c>
      <c r="Q28" s="49">
        <f t="shared" si="1"/>
        <v>1.4583333322661929E-3</v>
      </c>
      <c r="S28" s="44">
        <f>SUM(P19,P22)</f>
        <v>16871.188541666666</v>
      </c>
    </row>
    <row r="29" spans="1:19" x14ac:dyDescent="0.2">
      <c r="A29" s="33"/>
      <c r="B29" s="252"/>
      <c r="C29" s="284"/>
      <c r="D29" s="7"/>
      <c r="E29" s="8"/>
      <c r="F29" s="50"/>
      <c r="G29" s="51"/>
      <c r="H29" s="49"/>
      <c r="J29" s="371">
        <v>44350</v>
      </c>
      <c r="K29" s="370"/>
      <c r="L29" s="87" t="s">
        <v>318</v>
      </c>
      <c r="M29" s="88" t="s">
        <v>13</v>
      </c>
      <c r="N29" s="8"/>
      <c r="O29" s="52">
        <v>26013</v>
      </c>
      <c r="P29" s="53"/>
      <c r="Q29" s="49">
        <f>Q28+O29</f>
        <v>26013.001458333332</v>
      </c>
      <c r="S29" s="44">
        <f>S27-S28</f>
        <v>44178.311458333337</v>
      </c>
    </row>
    <row r="30" spans="1:19" x14ac:dyDescent="0.2">
      <c r="A30" s="33"/>
      <c r="B30" s="252"/>
      <c r="C30" s="284"/>
      <c r="D30" s="7"/>
      <c r="E30" s="8"/>
      <c r="F30" s="38"/>
      <c r="G30" s="51"/>
      <c r="H30" s="49"/>
      <c r="J30" s="371"/>
      <c r="K30" s="370"/>
      <c r="L30" s="87"/>
      <c r="M30" s="88"/>
      <c r="N30" s="8"/>
      <c r="O30" s="52"/>
      <c r="P30" s="53"/>
      <c r="Q30" s="49"/>
    </row>
    <row r="31" spans="1:19" x14ac:dyDescent="0.2">
      <c r="A31" s="33"/>
      <c r="B31" s="252"/>
      <c r="C31" s="284"/>
      <c r="D31" s="7"/>
      <c r="E31" s="8"/>
      <c r="F31" s="50"/>
      <c r="G31" s="51"/>
      <c r="H31" s="49"/>
      <c r="J31" s="33"/>
      <c r="K31" s="252"/>
      <c r="L31" s="343"/>
      <c r="M31" s="7"/>
      <c r="N31" s="8"/>
      <c r="O31" s="50"/>
      <c r="P31" s="51"/>
      <c r="Q31" s="49"/>
    </row>
    <row r="32" spans="1:19" x14ac:dyDescent="0.2">
      <c r="A32" s="33"/>
      <c r="B32" s="252"/>
      <c r="C32" s="284"/>
      <c r="D32" s="7"/>
      <c r="E32" s="8"/>
      <c r="F32" s="50"/>
      <c r="G32" s="51"/>
      <c r="H32" s="49"/>
      <c r="J32" s="33"/>
      <c r="K32" s="252"/>
      <c r="L32" s="343"/>
      <c r="M32" s="7"/>
      <c r="N32" s="8"/>
      <c r="O32" s="38"/>
      <c r="P32" s="51"/>
      <c r="Q32" s="49"/>
    </row>
    <row r="33" spans="1:17" x14ac:dyDescent="0.2">
      <c r="A33" s="33"/>
      <c r="B33" s="252"/>
      <c r="C33" s="284"/>
      <c r="D33" s="7"/>
      <c r="E33" s="8"/>
      <c r="F33" s="50"/>
      <c r="G33" s="51"/>
      <c r="H33" s="49"/>
      <c r="J33" s="33"/>
      <c r="K33" s="252"/>
      <c r="L33" s="343"/>
      <c r="M33" s="7"/>
      <c r="N33" s="8"/>
      <c r="O33" s="50"/>
      <c r="P33" s="51"/>
      <c r="Q33" s="49"/>
    </row>
    <row r="34" spans="1:17" x14ac:dyDescent="0.2">
      <c r="A34" s="6"/>
      <c r="B34" s="7"/>
      <c r="C34" s="284"/>
      <c r="D34" s="7"/>
      <c r="E34" s="8"/>
      <c r="F34" s="50"/>
      <c r="G34" s="51"/>
      <c r="H34" s="49"/>
      <c r="J34" s="33"/>
      <c r="K34" s="252"/>
      <c r="L34" s="343"/>
      <c r="M34" s="7"/>
      <c r="N34" s="8"/>
      <c r="O34" s="50"/>
      <c r="P34" s="51"/>
      <c r="Q34" s="49"/>
    </row>
    <row r="35" spans="1:17" x14ac:dyDescent="0.2">
      <c r="A35" s="6"/>
      <c r="B35" s="7"/>
      <c r="C35" s="284"/>
      <c r="D35" s="7"/>
      <c r="E35" s="8"/>
      <c r="F35" s="50"/>
      <c r="G35" s="51"/>
      <c r="H35" s="49"/>
      <c r="J35" s="33"/>
      <c r="K35" s="252"/>
      <c r="L35" s="343"/>
      <c r="M35" s="7"/>
      <c r="N35" s="8"/>
      <c r="O35" s="50"/>
      <c r="P35" s="51"/>
      <c r="Q35" s="49"/>
    </row>
    <row r="36" spans="1:17" x14ac:dyDescent="0.2">
      <c r="A36" s="6"/>
      <c r="B36" s="7"/>
      <c r="C36" s="284"/>
      <c r="D36" s="7"/>
      <c r="E36" s="8"/>
      <c r="F36" s="50"/>
      <c r="G36" s="51"/>
      <c r="H36" s="49"/>
      <c r="J36" s="6"/>
      <c r="K36" s="7"/>
      <c r="L36" s="343"/>
      <c r="M36" s="7"/>
      <c r="N36" s="8"/>
      <c r="O36" s="50"/>
      <c r="P36" s="51"/>
      <c r="Q36" s="49"/>
    </row>
    <row r="37" spans="1:17" x14ac:dyDescent="0.2">
      <c r="A37" s="6"/>
      <c r="B37" s="7"/>
      <c r="C37" s="284"/>
      <c r="D37" s="7"/>
      <c r="E37" s="8"/>
      <c r="F37" s="50"/>
      <c r="G37" s="51"/>
      <c r="H37" s="49"/>
      <c r="J37" s="6"/>
      <c r="K37" s="7"/>
      <c r="L37" s="343"/>
      <c r="M37" s="7"/>
      <c r="N37" s="8"/>
      <c r="O37" s="50"/>
      <c r="P37" s="51"/>
      <c r="Q37" s="49"/>
    </row>
    <row r="38" spans="1:17" ht="18.75" x14ac:dyDescent="0.2">
      <c r="A38" s="6"/>
      <c r="B38" s="7"/>
      <c r="C38" s="284"/>
      <c r="D38" s="7"/>
      <c r="E38" s="8"/>
      <c r="F38" s="50"/>
      <c r="G38" s="51"/>
      <c r="H38" s="49"/>
      <c r="J38" s="47"/>
      <c r="K38" s="253"/>
      <c r="L38" s="46"/>
      <c r="M38" s="7"/>
      <c r="N38" s="8"/>
      <c r="O38" s="50"/>
      <c r="P38" s="51"/>
      <c r="Q38" s="49"/>
    </row>
    <row r="39" spans="1:17" ht="12.75" customHeight="1" x14ac:dyDescent="0.2">
      <c r="A39" s="47"/>
      <c r="B39" s="253"/>
      <c r="C39" s="46"/>
      <c r="D39" s="7"/>
      <c r="E39" s="8"/>
      <c r="F39" s="50"/>
      <c r="G39" s="51"/>
      <c r="H39" s="49"/>
      <c r="J39" s="47"/>
      <c r="K39" s="253"/>
      <c r="L39" s="46"/>
      <c r="M39" s="7"/>
      <c r="N39" s="8"/>
      <c r="O39" s="50"/>
      <c r="P39" s="51"/>
      <c r="Q39" s="49"/>
    </row>
    <row r="40" spans="1:17" ht="12.75" customHeight="1" x14ac:dyDescent="0.2">
      <c r="A40" s="48"/>
      <c r="B40" s="69"/>
      <c r="C40" s="46"/>
      <c r="D40" s="7"/>
      <c r="E40" s="8"/>
      <c r="F40" s="50"/>
      <c r="G40" s="51"/>
      <c r="H40" s="49"/>
      <c r="J40" s="48"/>
      <c r="K40" s="69"/>
      <c r="L40" s="46"/>
      <c r="M40" s="7"/>
      <c r="N40" s="8"/>
      <c r="O40" s="50"/>
      <c r="P40" s="51"/>
      <c r="Q40" s="49"/>
    </row>
    <row r="41" spans="1:17" ht="12.75" customHeight="1" x14ac:dyDescent="0.2">
      <c r="A41" s="48"/>
      <c r="B41" s="69"/>
      <c r="C41" s="46"/>
      <c r="D41" s="7"/>
      <c r="E41" s="8"/>
      <c r="F41" s="50"/>
      <c r="G41" s="51"/>
      <c r="H41" s="49"/>
      <c r="J41" s="48"/>
      <c r="K41" s="69"/>
      <c r="L41" s="46"/>
      <c r="M41" s="7"/>
      <c r="N41" s="8"/>
      <c r="O41" s="50"/>
      <c r="P41" s="51"/>
      <c r="Q41" s="49"/>
    </row>
    <row r="42" spans="1:17" x14ac:dyDescent="0.2">
      <c r="A42" s="6"/>
      <c r="B42" s="7"/>
      <c r="C42" s="284"/>
      <c r="D42" s="7"/>
      <c r="E42" s="8"/>
      <c r="F42" s="50"/>
      <c r="G42" s="51"/>
      <c r="H42" s="49"/>
      <c r="J42" s="6"/>
      <c r="K42" s="7"/>
      <c r="L42" s="343"/>
      <c r="M42" s="7"/>
      <c r="N42" s="8"/>
      <c r="O42" s="50"/>
      <c r="P42" s="51"/>
      <c r="Q42" s="49"/>
    </row>
    <row r="43" spans="1:17" x14ac:dyDescent="0.2">
      <c r="A43" s="255" t="s">
        <v>6</v>
      </c>
      <c r="B43" s="254"/>
      <c r="C43" s="284"/>
      <c r="D43" s="7"/>
      <c r="E43" s="8"/>
      <c r="F43" s="23"/>
      <c r="G43" s="8"/>
      <c r="H43" s="20"/>
      <c r="J43" s="255" t="s">
        <v>6</v>
      </c>
      <c r="K43" s="254"/>
      <c r="L43" s="343"/>
      <c r="M43" s="7"/>
      <c r="N43" s="8"/>
      <c r="O43" s="23"/>
      <c r="P43" s="8"/>
      <c r="Q43" s="20"/>
    </row>
    <row r="44" spans="1:17" x14ac:dyDescent="0.2">
      <c r="A44" s="256" t="s">
        <v>7</v>
      </c>
      <c r="B44" s="7"/>
      <c r="C44" s="284"/>
      <c r="D44" s="7"/>
      <c r="E44" s="8"/>
      <c r="F44" s="23"/>
      <c r="G44" s="8"/>
      <c r="H44" s="20"/>
      <c r="J44" s="256" t="s">
        <v>7</v>
      </c>
      <c r="K44" s="7"/>
      <c r="L44" s="343"/>
      <c r="M44" s="7"/>
      <c r="N44" s="8"/>
      <c r="O44" s="23"/>
      <c r="P44" s="8"/>
      <c r="Q44" s="20"/>
    </row>
    <row r="45" spans="1:17" x14ac:dyDescent="0.2">
      <c r="A45" s="256" t="s">
        <v>8</v>
      </c>
      <c r="B45" s="7"/>
      <c r="C45" s="284"/>
      <c r="D45" s="7"/>
      <c r="E45" s="8"/>
      <c r="F45" s="23"/>
      <c r="G45" s="8"/>
      <c r="H45" s="20"/>
      <c r="J45" s="256" t="s">
        <v>8</v>
      </c>
      <c r="K45" s="7"/>
      <c r="L45" s="343"/>
      <c r="M45" s="7"/>
      <c r="N45" s="8"/>
      <c r="O45" s="23"/>
      <c r="P45" s="8"/>
      <c r="Q45" s="20"/>
    </row>
    <row r="46" spans="1:17" x14ac:dyDescent="0.2">
      <c r="A46" s="256" t="s">
        <v>29</v>
      </c>
      <c r="B46" s="7"/>
      <c r="C46" s="284"/>
      <c r="D46" s="7"/>
      <c r="E46" s="8"/>
      <c r="F46" s="23"/>
      <c r="G46" s="8"/>
      <c r="H46" s="20"/>
      <c r="J46" s="256" t="s">
        <v>29</v>
      </c>
      <c r="K46" s="7"/>
      <c r="L46" s="343"/>
      <c r="M46" s="7"/>
      <c r="N46" s="8"/>
      <c r="O46" s="23"/>
      <c r="P46" s="8"/>
      <c r="Q46" s="20"/>
    </row>
    <row r="47" spans="1:17" x14ac:dyDescent="0.2">
      <c r="A47" s="256"/>
      <c r="B47" s="7"/>
      <c r="C47" s="284"/>
      <c r="D47" s="7"/>
      <c r="E47" s="8"/>
      <c r="F47" s="23"/>
      <c r="G47" s="8"/>
      <c r="H47" s="20"/>
      <c r="J47" s="256"/>
      <c r="K47" s="7"/>
      <c r="L47" s="343"/>
      <c r="M47" s="7"/>
      <c r="N47" s="8"/>
      <c r="O47" s="23"/>
      <c r="P47" s="8"/>
      <c r="Q47" s="20"/>
    </row>
    <row r="48" spans="1:17" x14ac:dyDescent="0.2">
      <c r="A48" s="271" t="s">
        <v>185</v>
      </c>
      <c r="B48" s="7"/>
      <c r="C48" s="284"/>
      <c r="D48" s="7"/>
      <c r="E48" s="8"/>
      <c r="F48" s="23"/>
      <c r="G48" s="8"/>
      <c r="H48" s="20"/>
      <c r="J48" s="271" t="s">
        <v>185</v>
      </c>
      <c r="K48" s="7"/>
      <c r="L48" s="343"/>
      <c r="M48" s="7"/>
      <c r="N48" s="8"/>
      <c r="O48" s="23"/>
      <c r="P48" s="8"/>
      <c r="Q48" s="20"/>
    </row>
    <row r="49" spans="1:17" x14ac:dyDescent="0.2">
      <c r="A49" s="256" t="s">
        <v>28</v>
      </c>
      <c r="B49" s="7"/>
      <c r="C49" s="284"/>
      <c r="D49" s="7"/>
      <c r="E49" s="8"/>
      <c r="F49" s="23"/>
      <c r="G49" s="8"/>
      <c r="H49" s="20"/>
      <c r="J49" s="256" t="s">
        <v>28</v>
      </c>
      <c r="K49" s="7"/>
      <c r="L49" s="343"/>
      <c r="M49" s="7"/>
      <c r="N49" s="8"/>
      <c r="O49" s="23"/>
      <c r="P49" s="8"/>
      <c r="Q49" s="20"/>
    </row>
    <row r="50" spans="1:17" x14ac:dyDescent="0.2">
      <c r="A50" s="272" t="s">
        <v>186</v>
      </c>
      <c r="B50" s="7"/>
      <c r="C50" s="284"/>
      <c r="D50" s="7"/>
      <c r="E50" s="8"/>
      <c r="F50" s="23"/>
      <c r="G50" s="8"/>
      <c r="H50" s="20"/>
      <c r="J50" s="272" t="s">
        <v>186</v>
      </c>
      <c r="K50" s="7"/>
      <c r="L50" s="343"/>
      <c r="M50" s="7"/>
      <c r="N50" s="8"/>
      <c r="O50" s="23"/>
      <c r="P50" s="8"/>
      <c r="Q50" s="20"/>
    </row>
    <row r="51" spans="1:17" ht="13.5" thickBot="1" x14ac:dyDescent="0.25">
      <c r="A51" s="9"/>
      <c r="B51" s="10"/>
      <c r="C51" s="37"/>
      <c r="D51" s="10"/>
      <c r="E51" s="11"/>
      <c r="F51" s="24"/>
      <c r="G51" s="11"/>
      <c r="H51" s="21"/>
      <c r="J51" s="9"/>
      <c r="K51" s="10"/>
      <c r="L51" s="37"/>
      <c r="M51" s="10"/>
      <c r="N51" s="11"/>
      <c r="O51" s="24"/>
      <c r="P51" s="11"/>
      <c r="Q51" s="21"/>
    </row>
    <row r="52" spans="1:17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  <c r="M52" s="26" t="s">
        <v>18</v>
      </c>
      <c r="N52" s="25" t="s">
        <v>17</v>
      </c>
      <c r="O52" s="27" t="s">
        <v>16</v>
      </c>
      <c r="P52" s="25" t="s">
        <v>15</v>
      </c>
      <c r="Q52" s="25" t="s">
        <v>14</v>
      </c>
    </row>
    <row r="53" spans="1:17" ht="35.1" customHeight="1" thickBot="1" x14ac:dyDescent="0.25">
      <c r="D53" s="29"/>
      <c r="E53" s="28"/>
      <c r="F53" s="28"/>
      <c r="G53" s="28">
        <f>SUM(F17:F51)-SUM(G17:G51)</f>
        <v>61049.500000000029</v>
      </c>
      <c r="H53" s="28">
        <f>SUM(D53:G53)</f>
        <v>61049.500000000029</v>
      </c>
      <c r="M53" s="29"/>
      <c r="N53" s="28"/>
      <c r="O53" s="28">
        <f>Q29</f>
        <v>26013.001458333332</v>
      </c>
      <c r="P53" s="28">
        <v>0</v>
      </c>
      <c r="Q53" s="28">
        <f>SUM(M53:P53)</f>
        <v>26013.001458333332</v>
      </c>
    </row>
    <row r="54" spans="1:17" ht="9.75" customHeight="1" thickBot="1" x14ac:dyDescent="0.25">
      <c r="D54" s="30"/>
      <c r="E54" s="30"/>
      <c r="F54" s="7"/>
      <c r="G54" s="7"/>
      <c r="H54" s="30"/>
      <c r="M54" s="30"/>
      <c r="N54" s="30"/>
      <c r="O54" s="7"/>
      <c r="P54" s="7"/>
      <c r="Q54" s="30"/>
    </row>
    <row r="55" spans="1:17" ht="13.5" thickBot="1" x14ac:dyDescent="0.25">
      <c r="C55" s="362" t="s">
        <v>19</v>
      </c>
      <c r="D55" s="363"/>
      <c r="F55" s="362" t="s">
        <v>20</v>
      </c>
      <c r="G55" s="363"/>
      <c r="L55" s="362" t="s">
        <v>19</v>
      </c>
      <c r="M55" s="363"/>
      <c r="O55" s="362" t="s">
        <v>20</v>
      </c>
      <c r="P55" s="363"/>
    </row>
    <row r="56" spans="1:17" x14ac:dyDescent="0.2">
      <c r="C56" s="364" t="s">
        <v>72</v>
      </c>
      <c r="D56" s="365"/>
      <c r="F56" s="368" t="s">
        <v>26</v>
      </c>
      <c r="G56" s="365"/>
      <c r="L56" s="364" t="s">
        <v>72</v>
      </c>
      <c r="M56" s="365"/>
      <c r="O56" s="368" t="s">
        <v>26</v>
      </c>
      <c r="P56" s="365"/>
    </row>
    <row r="57" spans="1:17" ht="13.5" thickBot="1" x14ac:dyDescent="0.25">
      <c r="C57" s="366"/>
      <c r="D57" s="367"/>
      <c r="F57" s="366"/>
      <c r="G57" s="367"/>
      <c r="L57" s="366"/>
      <c r="M57" s="367"/>
      <c r="O57" s="366"/>
      <c r="P57" s="367"/>
    </row>
  </sheetData>
  <mergeCells count="51">
    <mergeCell ref="O55:P55"/>
    <mergeCell ref="L56:M57"/>
    <mergeCell ref="O56:P57"/>
    <mergeCell ref="J19:K19"/>
    <mergeCell ref="J28:K28"/>
    <mergeCell ref="J22:K22"/>
    <mergeCell ref="J29:K29"/>
    <mergeCell ref="J30:K30"/>
    <mergeCell ref="J24:K24"/>
    <mergeCell ref="J25:K25"/>
    <mergeCell ref="J26:K26"/>
    <mergeCell ref="J27:K27"/>
    <mergeCell ref="L55:M55"/>
    <mergeCell ref="J17:K17"/>
    <mergeCell ref="J18:K18"/>
    <mergeCell ref="J20:K20"/>
    <mergeCell ref="J21:K21"/>
    <mergeCell ref="J23:K23"/>
    <mergeCell ref="J5:Q5"/>
    <mergeCell ref="P8:Q9"/>
    <mergeCell ref="P10:Q10"/>
    <mergeCell ref="J15:K15"/>
    <mergeCell ref="M15:N15"/>
    <mergeCell ref="J1:N1"/>
    <mergeCell ref="P1:Q1"/>
    <mergeCell ref="J2:N2"/>
    <mergeCell ref="J3:N3"/>
    <mergeCell ref="J4:Q4"/>
    <mergeCell ref="F55:G55"/>
    <mergeCell ref="C56:D57"/>
    <mergeCell ref="F56:G57"/>
    <mergeCell ref="A20:B20"/>
    <mergeCell ref="A21:B21"/>
    <mergeCell ref="A22:B22"/>
    <mergeCell ref="A23:B23"/>
    <mergeCell ref="A24:B24"/>
    <mergeCell ref="C55:D55"/>
    <mergeCell ref="A25:B25"/>
    <mergeCell ref="A19:B19"/>
    <mergeCell ref="A1:E1"/>
    <mergeCell ref="G1:H1"/>
    <mergeCell ref="A2:E2"/>
    <mergeCell ref="A3:E3"/>
    <mergeCell ref="A4:H4"/>
    <mergeCell ref="A5:H5"/>
    <mergeCell ref="G8:H9"/>
    <mergeCell ref="G10:H10"/>
    <mergeCell ref="A15:B15"/>
    <mergeCell ref="D15:E15"/>
    <mergeCell ref="A17:B17"/>
    <mergeCell ref="A18:B18"/>
  </mergeCells>
  <hyperlinks>
    <hyperlink ref="A50" r:id="rId1"/>
    <hyperlink ref="J50" r:id="rId2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3"/>
  <headerFooter alignWithMargins="0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G24" sqref="G24"/>
    </sheetView>
  </sheetViews>
  <sheetFormatPr defaultRowHeight="12.75" x14ac:dyDescent="0.2"/>
  <cols>
    <col min="1" max="1" width="13.85546875" style="3" customWidth="1"/>
    <col min="2" max="2" width="11.28515625" style="35" customWidth="1"/>
    <col min="3" max="7" width="13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customFormat="1" ht="30" customHeight="1" x14ac:dyDescent="0.2">
      <c r="A1" s="380"/>
      <c r="B1" s="380"/>
      <c r="C1" s="380"/>
      <c r="D1" s="78"/>
      <c r="E1" s="78"/>
      <c r="F1" s="397" t="s">
        <v>214</v>
      </c>
      <c r="G1" s="397"/>
    </row>
    <row r="2" spans="1:7" customFormat="1" ht="41.25" customHeight="1" x14ac:dyDescent="0.2">
      <c r="A2" s="391"/>
      <c r="B2" s="391"/>
      <c r="C2" s="391"/>
      <c r="D2" s="78"/>
      <c r="E2" s="78"/>
      <c r="F2" s="398"/>
      <c r="G2" s="398"/>
    </row>
    <row r="3" spans="1:7" customFormat="1" ht="12.75" customHeight="1" x14ac:dyDescent="0.2">
      <c r="A3" s="380"/>
      <c r="B3" s="380"/>
      <c r="C3" s="380"/>
      <c r="D3" s="78"/>
      <c r="E3" s="78"/>
      <c r="F3" s="398"/>
      <c r="G3" s="398"/>
    </row>
    <row r="4" spans="1:7" customFormat="1" ht="12.75" customHeight="1" x14ac:dyDescent="0.2">
      <c r="A4" s="386" t="s">
        <v>85</v>
      </c>
      <c r="B4" s="386"/>
      <c r="C4" s="386"/>
      <c r="D4" s="386"/>
      <c r="E4" s="78"/>
      <c r="F4" s="82"/>
      <c r="G4" s="82"/>
    </row>
    <row r="5" spans="1:7" customFormat="1" x14ac:dyDescent="0.2">
      <c r="A5" s="386" t="s">
        <v>86</v>
      </c>
      <c r="B5" s="386"/>
      <c r="C5" s="386"/>
      <c r="D5" s="386"/>
      <c r="E5" s="78"/>
      <c r="F5" s="79"/>
      <c r="G5" s="81"/>
    </row>
    <row r="6" spans="1:7" customFormat="1" ht="6" customHeight="1" thickBot="1" x14ac:dyDescent="0.25">
      <c r="A6" s="222"/>
      <c r="B6" s="222"/>
      <c r="C6" s="222"/>
      <c r="D6" s="80"/>
      <c r="E6" s="80"/>
      <c r="F6" s="80"/>
      <c r="G6" s="80"/>
    </row>
    <row r="7" spans="1:7" customFormat="1" ht="12.75" customHeight="1" x14ac:dyDescent="0.2">
      <c r="A7" s="219"/>
      <c r="B7" s="219"/>
      <c r="C7" s="219"/>
      <c r="D7" s="78"/>
      <c r="E7" s="78"/>
      <c r="F7" s="78"/>
      <c r="G7" s="78"/>
    </row>
    <row r="8" spans="1:7" customFormat="1" ht="12.75" customHeight="1" x14ac:dyDescent="0.2">
      <c r="A8" s="219"/>
      <c r="B8" s="219"/>
      <c r="C8" s="219"/>
      <c r="D8" s="78"/>
      <c r="E8" s="78"/>
      <c r="F8" s="78"/>
      <c r="G8" s="78"/>
    </row>
    <row r="9" spans="1:7" s="16" customFormat="1" ht="14.25" x14ac:dyDescent="0.2">
      <c r="A9" s="89" t="s">
        <v>148</v>
      </c>
      <c r="B9" s="74"/>
      <c r="C9" s="43"/>
      <c r="F9" s="14"/>
    </row>
    <row r="10" spans="1:7" s="16" customFormat="1" ht="12.75" customHeight="1" x14ac:dyDescent="0.2">
      <c r="A10" s="310" t="s">
        <v>149</v>
      </c>
      <c r="B10" s="74"/>
      <c r="C10" s="43"/>
      <c r="F10" s="394" t="s">
        <v>107</v>
      </c>
      <c r="G10" s="394"/>
    </row>
    <row r="11" spans="1:7" s="16" customFormat="1" ht="14.25" customHeight="1" x14ac:dyDescent="0.2">
      <c r="A11" s="311" t="s">
        <v>150</v>
      </c>
      <c r="B11" s="76"/>
      <c r="F11" s="394"/>
      <c r="G11" s="394"/>
    </row>
    <row r="12" spans="1:7" s="16" customFormat="1" ht="14.25" customHeight="1" x14ac:dyDescent="0.2">
      <c r="A12" s="312" t="s">
        <v>151</v>
      </c>
      <c r="B12" s="77"/>
      <c r="F12" s="395">
        <f ca="1">TODAY()</f>
        <v>44573</v>
      </c>
      <c r="G12" s="396"/>
    </row>
    <row r="13" spans="1:7" s="16" customFormat="1" ht="15.75" x14ac:dyDescent="0.2">
      <c r="A13" s="86"/>
      <c r="B13" s="77"/>
      <c r="F13" s="220"/>
      <c r="G13" s="220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4"/>
      <c r="E15" s="5" t="s">
        <v>3</v>
      </c>
      <c r="F15" s="221" t="s">
        <v>4</v>
      </c>
      <c r="G15" s="13" t="s">
        <v>5</v>
      </c>
    </row>
    <row r="16" spans="1:7" x14ac:dyDescent="0.2">
      <c r="A16" s="39"/>
      <c r="B16" s="70"/>
      <c r="C16" s="7"/>
      <c r="D16" s="8"/>
      <c r="E16" s="52"/>
      <c r="F16" s="53"/>
      <c r="G16" s="49"/>
    </row>
    <row r="17" spans="1:10" ht="12.75" customHeight="1" x14ac:dyDescent="0.2">
      <c r="A17" s="41">
        <v>42941</v>
      </c>
      <c r="B17" s="225" t="s">
        <v>238</v>
      </c>
      <c r="C17" s="88" t="s">
        <v>13</v>
      </c>
      <c r="D17" s="55"/>
      <c r="E17" s="52">
        <v>6771.6</v>
      </c>
      <c r="F17" s="53"/>
      <c r="G17" s="49">
        <f>E17-F17</f>
        <v>6771.6</v>
      </c>
    </row>
    <row r="18" spans="1:10" ht="12.75" customHeight="1" x14ac:dyDescent="0.2">
      <c r="A18" s="309">
        <v>43333</v>
      </c>
      <c r="B18" s="224" t="s">
        <v>239</v>
      </c>
      <c r="C18" s="88" t="s">
        <v>13</v>
      </c>
      <c r="D18" s="55"/>
      <c r="E18" s="52">
        <v>73071</v>
      </c>
      <c r="F18" s="53"/>
      <c r="G18" s="49">
        <f>G17+E18</f>
        <v>79842.600000000006</v>
      </c>
    </row>
    <row r="19" spans="1:10" x14ac:dyDescent="0.2">
      <c r="A19" s="97">
        <v>43404</v>
      </c>
      <c r="B19" s="226" t="s">
        <v>262</v>
      </c>
      <c r="C19" s="88" t="s">
        <v>243</v>
      </c>
      <c r="D19" s="8"/>
      <c r="E19" s="52"/>
      <c r="F19" s="53">
        <v>66240</v>
      </c>
      <c r="G19" s="49">
        <f>G18+E19-F19</f>
        <v>13602.600000000006</v>
      </c>
    </row>
    <row r="20" spans="1:10" x14ac:dyDescent="0.2">
      <c r="A20" s="97">
        <v>43741</v>
      </c>
      <c r="B20" s="226" t="s">
        <v>276</v>
      </c>
      <c r="C20" s="88" t="s">
        <v>13</v>
      </c>
      <c r="D20" s="8"/>
      <c r="E20" s="52">
        <v>7245</v>
      </c>
      <c r="F20" s="53"/>
      <c r="G20" s="49">
        <f>G19+E20-F20</f>
        <v>20847.600000000006</v>
      </c>
    </row>
    <row r="21" spans="1:10" x14ac:dyDescent="0.2">
      <c r="A21" s="97">
        <v>43742</v>
      </c>
      <c r="B21" s="98" t="s">
        <v>277</v>
      </c>
      <c r="C21" s="88" t="s">
        <v>71</v>
      </c>
      <c r="D21" s="8"/>
      <c r="E21" s="52"/>
      <c r="F21" s="53">
        <v>7245</v>
      </c>
      <c r="G21" s="49">
        <f>G20+E21-F21</f>
        <v>13602.600000000006</v>
      </c>
    </row>
    <row r="22" spans="1:10" x14ac:dyDescent="0.2">
      <c r="A22" s="97">
        <v>43913</v>
      </c>
      <c r="B22" s="2"/>
      <c r="C22" s="88" t="s">
        <v>71</v>
      </c>
      <c r="D22" s="8"/>
      <c r="E22" s="52"/>
      <c r="F22" s="53">
        <v>13602.6</v>
      </c>
      <c r="G22" s="49">
        <f>G21+E22-F22</f>
        <v>0</v>
      </c>
    </row>
    <row r="23" spans="1:10" x14ac:dyDescent="0.2">
      <c r="A23" s="36"/>
      <c r="B23" s="2"/>
      <c r="C23" s="7"/>
      <c r="D23" s="8"/>
      <c r="E23" s="52"/>
      <c r="F23" s="53"/>
      <c r="G23" s="49"/>
      <c r="J23" s="44"/>
    </row>
    <row r="24" spans="1:10" x14ac:dyDescent="0.2">
      <c r="A24" s="36"/>
      <c r="B24" s="2"/>
      <c r="C24" s="7"/>
      <c r="D24" s="8"/>
      <c r="E24" s="52"/>
      <c r="F24" s="53"/>
      <c r="G24" s="49"/>
    </row>
    <row r="25" spans="1:10" x14ac:dyDescent="0.2">
      <c r="A25" s="36"/>
      <c r="B25" s="2"/>
      <c r="C25" s="7"/>
      <c r="D25" s="8"/>
      <c r="E25" s="52"/>
      <c r="F25" s="53"/>
      <c r="G25" s="49"/>
    </row>
    <row r="26" spans="1:10" x14ac:dyDescent="0.2">
      <c r="A26" s="33"/>
      <c r="B26" s="223"/>
      <c r="C26" s="7"/>
      <c r="D26" s="8"/>
      <c r="E26" s="50"/>
      <c r="F26" s="51"/>
      <c r="G26" s="49"/>
    </row>
    <row r="27" spans="1:10" x14ac:dyDescent="0.2">
      <c r="A27" s="33"/>
      <c r="B27" s="223"/>
      <c r="C27" s="7"/>
      <c r="D27" s="8"/>
      <c r="E27" s="38"/>
      <c r="F27" s="51"/>
      <c r="G27" s="49"/>
    </row>
    <row r="28" spans="1:10" x14ac:dyDescent="0.2">
      <c r="A28" s="33"/>
      <c r="B28" s="223"/>
      <c r="C28" s="7"/>
      <c r="D28" s="8"/>
      <c r="E28" s="50"/>
      <c r="F28" s="51"/>
      <c r="G28" s="49"/>
    </row>
    <row r="29" spans="1:10" x14ac:dyDescent="0.2">
      <c r="A29" s="33"/>
      <c r="B29" s="223"/>
      <c r="C29" s="7"/>
      <c r="D29" s="8"/>
      <c r="E29" s="50"/>
      <c r="F29" s="51"/>
      <c r="G29" s="49"/>
    </row>
    <row r="30" spans="1:10" x14ac:dyDescent="0.2">
      <c r="A30" s="33"/>
      <c r="B30" s="223"/>
      <c r="C30" s="7"/>
      <c r="D30" s="8"/>
      <c r="E30" s="50"/>
      <c r="F30" s="51"/>
      <c r="G30" s="49"/>
    </row>
    <row r="31" spans="1:10" x14ac:dyDescent="0.2">
      <c r="A31" s="6"/>
      <c r="B31" s="223"/>
      <c r="C31" s="7"/>
      <c r="D31" s="8"/>
      <c r="E31" s="50"/>
      <c r="F31" s="51"/>
      <c r="G31" s="49"/>
    </row>
    <row r="32" spans="1:10" x14ac:dyDescent="0.2">
      <c r="A32" s="6"/>
      <c r="B32" s="223"/>
      <c r="C32" s="7"/>
      <c r="D32" s="8"/>
      <c r="E32" s="50"/>
      <c r="F32" s="51"/>
      <c r="G32" s="49"/>
    </row>
    <row r="33" spans="1:7" x14ac:dyDescent="0.2">
      <c r="A33" s="6"/>
      <c r="B33" s="223"/>
      <c r="C33" s="7"/>
      <c r="D33" s="8"/>
      <c r="E33" s="50"/>
      <c r="F33" s="51"/>
      <c r="G33" s="49"/>
    </row>
    <row r="34" spans="1:7" x14ac:dyDescent="0.2">
      <c r="A34" s="6"/>
      <c r="B34" s="223"/>
      <c r="C34" s="7"/>
      <c r="D34" s="8"/>
      <c r="E34" s="50"/>
      <c r="F34" s="51"/>
      <c r="G34" s="49"/>
    </row>
    <row r="35" spans="1:7" x14ac:dyDescent="0.2">
      <c r="A35" s="6"/>
      <c r="B35" s="223"/>
      <c r="C35" s="7"/>
      <c r="D35" s="8"/>
      <c r="E35" s="50"/>
      <c r="F35" s="51"/>
      <c r="G35" s="49"/>
    </row>
    <row r="36" spans="1:7" x14ac:dyDescent="0.2">
      <c r="A36" s="6"/>
      <c r="B36" s="223"/>
      <c r="C36" s="7"/>
      <c r="D36" s="8"/>
      <c r="E36" s="50"/>
      <c r="F36" s="51"/>
      <c r="G36" s="49"/>
    </row>
    <row r="37" spans="1:7" ht="12.75" customHeight="1" x14ac:dyDescent="0.2">
      <c r="A37" s="47"/>
      <c r="B37" s="46"/>
      <c r="C37" s="7"/>
      <c r="D37" s="8"/>
      <c r="E37" s="50"/>
      <c r="F37" s="51"/>
      <c r="G37" s="49"/>
    </row>
    <row r="38" spans="1:7" ht="12.75" customHeight="1" x14ac:dyDescent="0.2">
      <c r="A38" s="47"/>
      <c r="B38" s="46"/>
      <c r="C38" s="7"/>
      <c r="D38" s="8"/>
      <c r="E38" s="50"/>
      <c r="F38" s="51"/>
      <c r="G38" s="49"/>
    </row>
    <row r="39" spans="1:7" ht="12.75" customHeight="1" x14ac:dyDescent="0.2">
      <c r="A39" s="48"/>
      <c r="B39" s="46"/>
      <c r="C39" s="7"/>
      <c r="D39" s="8"/>
      <c r="E39" s="50"/>
      <c r="F39" s="51"/>
      <c r="G39" s="49"/>
    </row>
    <row r="40" spans="1:7" ht="12.75" customHeight="1" x14ac:dyDescent="0.2">
      <c r="A40" s="48"/>
      <c r="B40" s="46"/>
      <c r="C40" s="7"/>
      <c r="D40" s="8"/>
      <c r="E40" s="50"/>
      <c r="F40" s="51"/>
      <c r="G40" s="49"/>
    </row>
    <row r="41" spans="1:7" x14ac:dyDescent="0.2">
      <c r="A41" s="6"/>
      <c r="B41" s="223"/>
      <c r="C41" s="7"/>
      <c r="D41" s="8"/>
      <c r="E41" s="50"/>
      <c r="F41" s="51"/>
      <c r="G41" s="49"/>
    </row>
    <row r="42" spans="1:7" x14ac:dyDescent="0.2">
      <c r="A42" s="6"/>
      <c r="B42" s="223"/>
      <c r="C42" s="7"/>
      <c r="D42" s="8"/>
      <c r="E42" s="23"/>
      <c r="F42" s="8"/>
      <c r="G42" s="20"/>
    </row>
    <row r="43" spans="1:7" x14ac:dyDescent="0.2">
      <c r="A43" s="22" t="s">
        <v>6</v>
      </c>
      <c r="B43" s="223"/>
      <c r="C43" s="7"/>
      <c r="D43" s="8"/>
      <c r="E43" s="23"/>
      <c r="F43" s="8"/>
      <c r="G43" s="20"/>
    </row>
    <row r="44" spans="1:7" x14ac:dyDescent="0.2">
      <c r="A44" s="6" t="s">
        <v>7</v>
      </c>
      <c r="B44" s="223"/>
      <c r="C44" s="7"/>
      <c r="D44" s="8"/>
      <c r="E44" s="23"/>
      <c r="F44" s="8"/>
      <c r="G44" s="20"/>
    </row>
    <row r="45" spans="1:7" x14ac:dyDescent="0.2">
      <c r="A45" s="6" t="s">
        <v>8</v>
      </c>
      <c r="B45" s="223"/>
      <c r="C45" s="7"/>
      <c r="D45" s="8"/>
      <c r="E45" s="23"/>
      <c r="F45" s="8"/>
      <c r="G45" s="20"/>
    </row>
    <row r="46" spans="1:7" x14ac:dyDescent="0.2">
      <c r="A46" s="6" t="s">
        <v>29</v>
      </c>
      <c r="B46" s="223"/>
      <c r="C46" s="7"/>
      <c r="D46" s="8"/>
      <c r="E46" s="23"/>
      <c r="F46" s="8"/>
      <c r="G46" s="20"/>
    </row>
    <row r="47" spans="1:7" x14ac:dyDescent="0.2">
      <c r="A47" s="6"/>
      <c r="B47" s="223"/>
      <c r="C47" s="7"/>
      <c r="D47" s="8"/>
      <c r="E47" s="23"/>
      <c r="F47" s="8"/>
      <c r="G47" s="20"/>
    </row>
    <row r="48" spans="1:7" x14ac:dyDescent="0.2">
      <c r="A48" s="6" t="s">
        <v>25</v>
      </c>
      <c r="B48" s="223"/>
      <c r="C48" s="7"/>
      <c r="D48" s="8"/>
      <c r="E48" s="23"/>
      <c r="F48" s="8"/>
      <c r="G48" s="20"/>
    </row>
    <row r="49" spans="1:7" x14ac:dyDescent="0.2">
      <c r="A49" s="6" t="s">
        <v>28</v>
      </c>
      <c r="B49" s="223"/>
      <c r="C49" s="7"/>
      <c r="D49" s="8"/>
      <c r="E49" s="23"/>
      <c r="F49" s="8"/>
      <c r="G49" s="20"/>
    </row>
    <row r="50" spans="1:7" ht="13.5" thickBot="1" x14ac:dyDescent="0.25">
      <c r="A50" s="9"/>
      <c r="B50" s="37"/>
      <c r="C50" s="10"/>
      <c r="D50" s="11"/>
      <c r="E50" s="24"/>
      <c r="F50" s="11"/>
      <c r="G50" s="21"/>
    </row>
    <row r="51" spans="1:7" x14ac:dyDescent="0.2">
      <c r="C51" s="26" t="s">
        <v>18</v>
      </c>
      <c r="D51" s="25" t="s">
        <v>17</v>
      </c>
      <c r="E51" s="27" t="s">
        <v>16</v>
      </c>
      <c r="F51" s="25" t="s">
        <v>15</v>
      </c>
      <c r="G51" s="25" t="s">
        <v>14</v>
      </c>
    </row>
    <row r="52" spans="1:7" ht="35.1" customHeight="1" thickBot="1" x14ac:dyDescent="0.25">
      <c r="C52" s="29"/>
      <c r="D52" s="29"/>
      <c r="E52" s="28"/>
      <c r="F52" s="28">
        <f>E20-F21</f>
        <v>0</v>
      </c>
      <c r="G52" s="28">
        <f>SUM(C52:F52)</f>
        <v>0</v>
      </c>
    </row>
    <row r="53" spans="1:7" ht="9.75" customHeight="1" thickBot="1" x14ac:dyDescent="0.25">
      <c r="C53" s="30"/>
      <c r="D53" s="30"/>
      <c r="E53" s="7"/>
      <c r="F53" s="7"/>
      <c r="G53" s="30"/>
    </row>
    <row r="54" spans="1:7" ht="13.5" thickBot="1" x14ac:dyDescent="0.25">
      <c r="B54" s="362" t="s">
        <v>19</v>
      </c>
      <c r="C54" s="363"/>
      <c r="E54" s="362" t="s">
        <v>20</v>
      </c>
      <c r="F54" s="363"/>
    </row>
    <row r="55" spans="1:7" x14ac:dyDescent="0.2">
      <c r="B55" s="364" t="s">
        <v>72</v>
      </c>
      <c r="C55" s="365"/>
      <c r="E55" s="368" t="s">
        <v>26</v>
      </c>
      <c r="F55" s="365"/>
    </row>
    <row r="56" spans="1:7" ht="13.5" thickBot="1" x14ac:dyDescent="0.25">
      <c r="B56" s="366"/>
      <c r="C56" s="367"/>
      <c r="E56" s="366"/>
      <c r="F56" s="367"/>
    </row>
  </sheetData>
  <mergeCells count="14">
    <mergeCell ref="A4:D4"/>
    <mergeCell ref="A1:C1"/>
    <mergeCell ref="F1:G1"/>
    <mergeCell ref="A2:C2"/>
    <mergeCell ref="F2:G3"/>
    <mergeCell ref="A3:C3"/>
    <mergeCell ref="B55:C56"/>
    <mergeCell ref="E55:F56"/>
    <mergeCell ref="A5:D5"/>
    <mergeCell ref="C15:D15"/>
    <mergeCell ref="B54:C54"/>
    <mergeCell ref="E54:F54"/>
    <mergeCell ref="F10:G11"/>
    <mergeCell ref="F12:G12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A18" sqref="A18:H18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303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304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304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235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/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/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/>
      <c r="C11" s="14"/>
      <c r="D11" s="114"/>
      <c r="E11" s="114"/>
      <c r="F11" s="305"/>
      <c r="G11" s="306"/>
    </row>
    <row r="12" spans="1:8" s="16" customFormat="1" ht="14.25" customHeight="1" x14ac:dyDescent="0.2">
      <c r="A12" s="78"/>
      <c r="B12" s="267"/>
      <c r="C12" s="14"/>
      <c r="D12" s="114"/>
      <c r="E12" s="114"/>
      <c r="F12" s="305"/>
      <c r="G12" s="306"/>
    </row>
    <row r="13" spans="1:8" s="16" customFormat="1" ht="14.25" customHeight="1" x14ac:dyDescent="0.2">
      <c r="A13" s="78"/>
      <c r="B13" s="267"/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307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8" x14ac:dyDescent="0.2">
      <c r="A17" s="371">
        <v>41176</v>
      </c>
      <c r="B17" s="370"/>
      <c r="C17" s="87" t="s">
        <v>236</v>
      </c>
      <c r="D17" s="88" t="s">
        <v>13</v>
      </c>
      <c r="E17" s="8"/>
      <c r="F17" s="52">
        <v>8299.2000000000007</v>
      </c>
      <c r="G17" s="53"/>
      <c r="H17" s="49">
        <f>F17</f>
        <v>8299.2000000000007</v>
      </c>
    </row>
    <row r="18" spans="1:8" x14ac:dyDescent="0.2">
      <c r="A18" s="369"/>
      <c r="B18" s="370"/>
      <c r="C18" s="87"/>
      <c r="D18" s="88"/>
      <c r="E18" s="8"/>
      <c r="F18" s="52"/>
      <c r="G18" s="53"/>
      <c r="H18" s="49"/>
    </row>
    <row r="19" spans="1:8" x14ac:dyDescent="0.2">
      <c r="A19" s="369"/>
      <c r="B19" s="370"/>
      <c r="C19" s="87"/>
      <c r="D19" s="88"/>
      <c r="E19" s="8"/>
      <c r="F19" s="52"/>
      <c r="G19" s="53"/>
      <c r="H19" s="49"/>
    </row>
    <row r="20" spans="1:8" ht="12.75" customHeight="1" x14ac:dyDescent="0.2">
      <c r="A20" s="371"/>
      <c r="B20" s="372"/>
      <c r="C20" s="87"/>
      <c r="D20" s="88"/>
      <c r="E20" s="55"/>
      <c r="F20" s="52"/>
      <c r="G20" s="53"/>
      <c r="H20" s="49"/>
    </row>
    <row r="21" spans="1:8" x14ac:dyDescent="0.2">
      <c r="A21" s="371"/>
      <c r="B21" s="370"/>
      <c r="C21" s="87"/>
      <c r="D21" s="88"/>
      <c r="E21" s="8"/>
      <c r="F21" s="52"/>
      <c r="G21" s="53"/>
      <c r="H21" s="49"/>
    </row>
    <row r="22" spans="1:8" x14ac:dyDescent="0.2">
      <c r="A22" s="371"/>
      <c r="B22" s="370"/>
      <c r="C22" s="98"/>
      <c r="D22" s="88"/>
      <c r="E22" s="8"/>
      <c r="F22" s="52"/>
      <c r="G22" s="53"/>
      <c r="H22" s="49"/>
    </row>
    <row r="23" spans="1:8" x14ac:dyDescent="0.2">
      <c r="A23" s="371"/>
      <c r="B23" s="370"/>
      <c r="C23" s="98"/>
      <c r="D23" s="88"/>
      <c r="E23" s="8"/>
      <c r="F23" s="52"/>
      <c r="G23" s="53"/>
      <c r="H23" s="49"/>
    </row>
    <row r="24" spans="1:8" x14ac:dyDescent="0.2">
      <c r="A24" s="36"/>
      <c r="B24" s="251"/>
      <c r="C24" s="2"/>
      <c r="D24" s="7"/>
      <c r="E24" s="8"/>
      <c r="F24" s="52"/>
      <c r="G24" s="53"/>
      <c r="H24" s="49"/>
    </row>
    <row r="25" spans="1:8" x14ac:dyDescent="0.2">
      <c r="A25" s="36"/>
      <c r="B25" s="251"/>
      <c r="C25" s="2"/>
      <c r="D25" s="7"/>
      <c r="E25" s="8"/>
      <c r="F25" s="52"/>
      <c r="G25" s="53"/>
      <c r="H25" s="49"/>
    </row>
    <row r="26" spans="1:8" x14ac:dyDescent="0.2">
      <c r="A26" s="36"/>
      <c r="B26" s="251"/>
      <c r="C26" s="2"/>
      <c r="D26" s="7"/>
      <c r="E26" s="8"/>
      <c r="F26" s="52"/>
      <c r="G26" s="53"/>
      <c r="H26" s="49"/>
    </row>
    <row r="27" spans="1:8" x14ac:dyDescent="0.2">
      <c r="A27" s="36"/>
      <c r="B27" s="251"/>
      <c r="C27" s="2"/>
      <c r="D27" s="7"/>
      <c r="E27" s="8"/>
      <c r="F27" s="52"/>
      <c r="G27" s="53"/>
      <c r="H27" s="49"/>
    </row>
    <row r="28" spans="1:8" x14ac:dyDescent="0.2">
      <c r="A28" s="33"/>
      <c r="B28" s="252"/>
      <c r="C28" s="308"/>
      <c r="D28" s="7"/>
      <c r="E28" s="8"/>
      <c r="F28" s="50"/>
      <c r="G28" s="51"/>
      <c r="H28" s="49"/>
    </row>
    <row r="29" spans="1:8" x14ac:dyDescent="0.2">
      <c r="A29" s="33"/>
      <c r="B29" s="252"/>
      <c r="C29" s="308"/>
      <c r="D29" s="7"/>
      <c r="E29" s="8"/>
      <c r="F29" s="38"/>
      <c r="G29" s="51"/>
      <c r="H29" s="49"/>
    </row>
    <row r="30" spans="1:8" x14ac:dyDescent="0.2">
      <c r="A30" s="33"/>
      <c r="B30" s="252"/>
      <c r="C30" s="308"/>
      <c r="D30" s="7"/>
      <c r="E30" s="8"/>
      <c r="F30" s="50"/>
      <c r="G30" s="51"/>
      <c r="H30" s="49"/>
    </row>
    <row r="31" spans="1:8" x14ac:dyDescent="0.2">
      <c r="A31" s="33"/>
      <c r="B31" s="252"/>
      <c r="C31" s="308"/>
      <c r="D31" s="7"/>
      <c r="E31" s="8"/>
      <c r="F31" s="50"/>
      <c r="G31" s="51"/>
      <c r="H31" s="49"/>
    </row>
    <row r="32" spans="1:8" x14ac:dyDescent="0.2">
      <c r="A32" s="33"/>
      <c r="B32" s="252"/>
      <c r="C32" s="308"/>
      <c r="D32" s="7"/>
      <c r="E32" s="8"/>
      <c r="F32" s="50"/>
      <c r="G32" s="51"/>
      <c r="H32" s="49"/>
    </row>
    <row r="33" spans="1:8" x14ac:dyDescent="0.2">
      <c r="A33" s="6"/>
      <c r="B33" s="7"/>
      <c r="C33" s="308"/>
      <c r="D33" s="7"/>
      <c r="E33" s="8"/>
      <c r="F33" s="50"/>
      <c r="G33" s="51"/>
      <c r="H33" s="49"/>
    </row>
    <row r="34" spans="1:8" x14ac:dyDescent="0.2">
      <c r="A34" s="6"/>
      <c r="B34" s="7"/>
      <c r="C34" s="308"/>
      <c r="D34" s="7"/>
      <c r="E34" s="8"/>
      <c r="F34" s="50"/>
      <c r="G34" s="51"/>
      <c r="H34" s="49"/>
    </row>
    <row r="35" spans="1:8" x14ac:dyDescent="0.2">
      <c r="A35" s="6"/>
      <c r="B35" s="7"/>
      <c r="C35" s="308"/>
      <c r="D35" s="7"/>
      <c r="E35" s="8"/>
      <c r="F35" s="50"/>
      <c r="G35" s="51"/>
      <c r="H35" s="49"/>
    </row>
    <row r="36" spans="1:8" x14ac:dyDescent="0.2">
      <c r="A36" s="6"/>
      <c r="B36" s="7"/>
      <c r="C36" s="308"/>
      <c r="D36" s="7"/>
      <c r="E36" s="8"/>
      <c r="F36" s="50"/>
      <c r="G36" s="51"/>
      <c r="H36" s="49"/>
    </row>
    <row r="37" spans="1:8" x14ac:dyDescent="0.2">
      <c r="A37" s="6"/>
      <c r="B37" s="7"/>
      <c r="C37" s="308"/>
      <c r="D37" s="7"/>
      <c r="E37" s="8"/>
      <c r="F37" s="50"/>
      <c r="G37" s="51"/>
      <c r="H37" s="49"/>
    </row>
    <row r="38" spans="1:8" ht="12.75" customHeight="1" x14ac:dyDescent="0.2">
      <c r="A38" s="47"/>
      <c r="B38" s="253"/>
      <c r="C38" s="46"/>
      <c r="D38" s="7"/>
      <c r="E38" s="8"/>
      <c r="F38" s="50"/>
      <c r="G38" s="51"/>
      <c r="H38" s="49"/>
    </row>
    <row r="39" spans="1:8" ht="12.75" customHeight="1" x14ac:dyDescent="0.2">
      <c r="A39" s="48"/>
      <c r="B39" s="69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x14ac:dyDescent="0.2">
      <c r="A41" s="6"/>
      <c r="B41" s="7"/>
      <c r="C41" s="308"/>
      <c r="D41" s="7"/>
      <c r="E41" s="8"/>
      <c r="F41" s="50"/>
      <c r="G41" s="51"/>
      <c r="H41" s="49"/>
    </row>
    <row r="42" spans="1:8" x14ac:dyDescent="0.2">
      <c r="A42" s="6"/>
      <c r="B42" s="7"/>
      <c r="C42" s="308"/>
      <c r="D42" s="7"/>
      <c r="E42" s="8"/>
      <c r="F42" s="23"/>
      <c r="G42" s="8"/>
      <c r="H42" s="20"/>
    </row>
    <row r="43" spans="1:8" x14ac:dyDescent="0.2">
      <c r="A43" s="255" t="s">
        <v>6</v>
      </c>
      <c r="B43" s="254"/>
      <c r="C43" s="308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308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308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308"/>
      <c r="D46" s="7"/>
      <c r="E46" s="8"/>
      <c r="F46" s="23"/>
      <c r="G46" s="8"/>
      <c r="H46" s="20"/>
    </row>
    <row r="47" spans="1:8" x14ac:dyDescent="0.2">
      <c r="A47" s="256"/>
      <c r="B47" s="7"/>
      <c r="C47" s="308"/>
      <c r="D47" s="7"/>
      <c r="E47" s="8"/>
      <c r="F47" s="23"/>
      <c r="G47" s="8"/>
      <c r="H47" s="20"/>
    </row>
    <row r="48" spans="1:8" x14ac:dyDescent="0.2">
      <c r="A48" s="271" t="s">
        <v>185</v>
      </c>
      <c r="B48" s="7"/>
      <c r="C48" s="308"/>
      <c r="D48" s="7"/>
      <c r="E48" s="8"/>
      <c r="F48" s="23"/>
      <c r="G48" s="8"/>
      <c r="H48" s="20"/>
    </row>
    <row r="49" spans="1:8" x14ac:dyDescent="0.2">
      <c r="A49" s="256" t="s">
        <v>28</v>
      </c>
      <c r="B49" s="7"/>
      <c r="C49" s="308"/>
      <c r="D49" s="7"/>
      <c r="E49" s="8"/>
      <c r="F49" s="23"/>
      <c r="G49" s="8"/>
      <c r="H49" s="20"/>
    </row>
    <row r="50" spans="1:8" x14ac:dyDescent="0.2">
      <c r="A50" s="272" t="s">
        <v>186</v>
      </c>
      <c r="B50" s="7"/>
      <c r="C50" s="308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>
        <f>F17</f>
        <v>8299.2000000000007</v>
      </c>
      <c r="E53" s="28"/>
      <c r="F53" s="28"/>
      <c r="G53" s="28">
        <f>F18</f>
        <v>0</v>
      </c>
      <c r="H53" s="28">
        <f>SUM(D53:G53)</f>
        <v>8299.2000000000007</v>
      </c>
    </row>
    <row r="54" spans="1:8" ht="9.75" customHeight="1" thickBot="1" x14ac:dyDescent="0.25">
      <c r="D54" s="30"/>
      <c r="E54" s="30"/>
      <c r="F54" s="7"/>
      <c r="G54" s="7"/>
      <c r="H54" s="30"/>
    </row>
    <row r="55" spans="1:8" ht="13.5" thickBot="1" x14ac:dyDescent="0.25">
      <c r="C55" s="362" t="s">
        <v>19</v>
      </c>
      <c r="D55" s="363"/>
      <c r="F55" s="362" t="s">
        <v>20</v>
      </c>
      <c r="G55" s="363"/>
    </row>
    <row r="56" spans="1:8" x14ac:dyDescent="0.2">
      <c r="C56" s="364" t="s">
        <v>72</v>
      </c>
      <c r="D56" s="365"/>
      <c r="F56" s="368" t="s">
        <v>26</v>
      </c>
      <c r="G56" s="365"/>
    </row>
    <row r="57" spans="1:8" ht="13.5" thickBot="1" x14ac:dyDescent="0.25">
      <c r="C57" s="366"/>
      <c r="D57" s="367"/>
      <c r="F57" s="366"/>
      <c r="G57" s="367"/>
    </row>
  </sheetData>
  <mergeCells count="21">
    <mergeCell ref="F55:G55"/>
    <mergeCell ref="C56:D57"/>
    <mergeCell ref="F56:G57"/>
    <mergeCell ref="A19:B19"/>
    <mergeCell ref="A20:B20"/>
    <mergeCell ref="A21:B21"/>
    <mergeCell ref="A22:B22"/>
    <mergeCell ref="A23:B23"/>
    <mergeCell ref="C55:D55"/>
    <mergeCell ref="A18:B18"/>
    <mergeCell ref="A1:E1"/>
    <mergeCell ref="G1:H1"/>
    <mergeCell ref="A2:E2"/>
    <mergeCell ref="A3:E3"/>
    <mergeCell ref="A4:H4"/>
    <mergeCell ref="A5:H5"/>
    <mergeCell ref="G8:H9"/>
    <mergeCell ref="G10:H10"/>
    <mergeCell ref="A15:B15"/>
    <mergeCell ref="D15:E15"/>
    <mergeCell ref="A17:B17"/>
  </mergeCells>
  <hyperlinks>
    <hyperlink ref="A50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D34" sqref="D34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303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304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304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231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 t="s">
        <v>232</v>
      </c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/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/>
      <c r="C11" s="14"/>
      <c r="D11" s="114"/>
      <c r="E11" s="114"/>
      <c r="F11" s="305"/>
      <c r="G11" s="306"/>
    </row>
    <row r="12" spans="1:8" s="16" customFormat="1" ht="14.25" customHeight="1" x14ac:dyDescent="0.2">
      <c r="A12" s="78"/>
      <c r="B12" s="267"/>
      <c r="C12" s="14"/>
      <c r="D12" s="114"/>
      <c r="E12" s="114"/>
      <c r="F12" s="305"/>
      <c r="G12" s="306"/>
    </row>
    <row r="13" spans="1:8" s="16" customFormat="1" ht="14.25" customHeight="1" x14ac:dyDescent="0.2">
      <c r="A13" s="78"/>
      <c r="B13" s="267"/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307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8" x14ac:dyDescent="0.2">
      <c r="A17" s="371">
        <v>42664</v>
      </c>
      <c r="B17" s="370"/>
      <c r="C17" s="87" t="s">
        <v>233</v>
      </c>
      <c r="D17" s="88" t="s">
        <v>13</v>
      </c>
      <c r="E17" s="8"/>
      <c r="F17" s="52">
        <v>5472</v>
      </c>
      <c r="G17" s="53"/>
      <c r="H17" s="49">
        <f>F17</f>
        <v>5472</v>
      </c>
    </row>
    <row r="18" spans="1:8" x14ac:dyDescent="0.2">
      <c r="A18" s="369">
        <v>43014</v>
      </c>
      <c r="B18" s="370"/>
      <c r="C18" s="87" t="s">
        <v>234</v>
      </c>
      <c r="D18" s="88" t="s">
        <v>13</v>
      </c>
      <c r="E18" s="8"/>
      <c r="F18" s="52">
        <v>6258.6</v>
      </c>
      <c r="G18" s="53"/>
      <c r="H18" s="49">
        <f>H17+F18</f>
        <v>11730.6</v>
      </c>
    </row>
    <row r="19" spans="1:8" x14ac:dyDescent="0.2">
      <c r="A19" s="369"/>
      <c r="B19" s="370"/>
      <c r="C19" s="87"/>
      <c r="D19" s="88"/>
      <c r="E19" s="8"/>
      <c r="F19" s="52"/>
      <c r="G19" s="53"/>
      <c r="H19" s="49"/>
    </row>
    <row r="20" spans="1:8" ht="12.75" customHeight="1" x14ac:dyDescent="0.2">
      <c r="A20" s="371"/>
      <c r="B20" s="372"/>
      <c r="C20" s="87"/>
      <c r="D20" s="88"/>
      <c r="E20" s="55"/>
      <c r="F20" s="52"/>
      <c r="G20" s="53"/>
      <c r="H20" s="49"/>
    </row>
    <row r="21" spans="1:8" x14ac:dyDescent="0.2">
      <c r="A21" s="371"/>
      <c r="B21" s="370"/>
      <c r="C21" s="87"/>
      <c r="D21" s="88"/>
      <c r="E21" s="8"/>
      <c r="F21" s="52"/>
      <c r="G21" s="53"/>
      <c r="H21" s="49"/>
    </row>
    <row r="22" spans="1:8" x14ac:dyDescent="0.2">
      <c r="A22" s="371"/>
      <c r="B22" s="370"/>
      <c r="C22" s="98"/>
      <c r="D22" s="88"/>
      <c r="E22" s="8"/>
      <c r="F22" s="52"/>
      <c r="G22" s="53"/>
      <c r="H22" s="49"/>
    </row>
    <row r="23" spans="1:8" x14ac:dyDescent="0.2">
      <c r="A23" s="371"/>
      <c r="B23" s="370"/>
      <c r="C23" s="98"/>
      <c r="D23" s="88"/>
      <c r="E23" s="8"/>
      <c r="F23" s="52"/>
      <c r="G23" s="53"/>
      <c r="H23" s="49"/>
    </row>
    <row r="24" spans="1:8" x14ac:dyDescent="0.2">
      <c r="A24" s="36"/>
      <c r="B24" s="251"/>
      <c r="C24" s="2"/>
      <c r="D24" s="7"/>
      <c r="E24" s="8"/>
      <c r="F24" s="52"/>
      <c r="G24" s="53"/>
      <c r="H24" s="49"/>
    </row>
    <row r="25" spans="1:8" x14ac:dyDescent="0.2">
      <c r="A25" s="36"/>
      <c r="B25" s="251"/>
      <c r="C25" s="2"/>
      <c r="D25" s="7"/>
      <c r="E25" s="8"/>
      <c r="F25" s="52"/>
      <c r="G25" s="53"/>
      <c r="H25" s="49"/>
    </row>
    <row r="26" spans="1:8" x14ac:dyDescent="0.2">
      <c r="A26" s="36"/>
      <c r="B26" s="251"/>
      <c r="C26" s="2"/>
      <c r="D26" s="7"/>
      <c r="E26" s="8"/>
      <c r="F26" s="52"/>
      <c r="G26" s="53"/>
      <c r="H26" s="49"/>
    </row>
    <row r="27" spans="1:8" x14ac:dyDescent="0.2">
      <c r="A27" s="36"/>
      <c r="B27" s="251"/>
      <c r="C27" s="2"/>
      <c r="D27" s="7"/>
      <c r="E27" s="8"/>
      <c r="F27" s="52"/>
      <c r="G27" s="53"/>
      <c r="H27" s="49"/>
    </row>
    <row r="28" spans="1:8" x14ac:dyDescent="0.2">
      <c r="A28" s="33"/>
      <c r="B28" s="252"/>
      <c r="C28" s="308"/>
      <c r="D28" s="7"/>
      <c r="E28" s="8"/>
      <c r="F28" s="50"/>
      <c r="G28" s="51"/>
      <c r="H28" s="49"/>
    </row>
    <row r="29" spans="1:8" x14ac:dyDescent="0.2">
      <c r="A29" s="33"/>
      <c r="B29" s="252"/>
      <c r="C29" s="308"/>
      <c r="D29" s="7"/>
      <c r="E29" s="8"/>
      <c r="F29" s="38"/>
      <c r="G29" s="51"/>
      <c r="H29" s="49"/>
    </row>
    <row r="30" spans="1:8" x14ac:dyDescent="0.2">
      <c r="A30" s="33"/>
      <c r="B30" s="252"/>
      <c r="C30" s="308"/>
      <c r="D30" s="7"/>
      <c r="E30" s="8"/>
      <c r="F30" s="50"/>
      <c r="G30" s="51"/>
      <c r="H30" s="49"/>
    </row>
    <row r="31" spans="1:8" x14ac:dyDescent="0.2">
      <c r="A31" s="33"/>
      <c r="B31" s="252"/>
      <c r="C31" s="308"/>
      <c r="D31" s="7"/>
      <c r="E31" s="8"/>
      <c r="F31" s="50"/>
      <c r="G31" s="51"/>
      <c r="H31" s="49"/>
    </row>
    <row r="32" spans="1:8" x14ac:dyDescent="0.2">
      <c r="A32" s="33"/>
      <c r="B32" s="252"/>
      <c r="C32" s="308"/>
      <c r="D32" s="7"/>
      <c r="E32" s="8"/>
      <c r="F32" s="50"/>
      <c r="G32" s="51"/>
      <c r="H32" s="49"/>
    </row>
    <row r="33" spans="1:8" x14ac:dyDescent="0.2">
      <c r="A33" s="6"/>
      <c r="B33" s="7"/>
      <c r="C33" s="308"/>
      <c r="D33" s="7"/>
      <c r="E33" s="8"/>
      <c r="F33" s="50"/>
      <c r="G33" s="51"/>
      <c r="H33" s="49"/>
    </row>
    <row r="34" spans="1:8" x14ac:dyDescent="0.2">
      <c r="A34" s="6"/>
      <c r="B34" s="7"/>
      <c r="C34" s="308"/>
      <c r="D34" s="7"/>
      <c r="E34" s="8"/>
      <c r="F34" s="50"/>
      <c r="G34" s="51"/>
      <c r="H34" s="49"/>
    </row>
    <row r="35" spans="1:8" x14ac:dyDescent="0.2">
      <c r="A35" s="6"/>
      <c r="B35" s="7"/>
      <c r="C35" s="308"/>
      <c r="D35" s="7"/>
      <c r="E35" s="8"/>
      <c r="F35" s="50"/>
      <c r="G35" s="51"/>
      <c r="H35" s="49"/>
    </row>
    <row r="36" spans="1:8" x14ac:dyDescent="0.2">
      <c r="A36" s="6"/>
      <c r="B36" s="7"/>
      <c r="C36" s="308"/>
      <c r="D36" s="7"/>
      <c r="E36" s="8"/>
      <c r="F36" s="50"/>
      <c r="G36" s="51"/>
      <c r="H36" s="49"/>
    </row>
    <row r="37" spans="1:8" x14ac:dyDescent="0.2">
      <c r="A37" s="6"/>
      <c r="B37" s="7"/>
      <c r="C37" s="308"/>
      <c r="D37" s="7"/>
      <c r="E37" s="8"/>
      <c r="F37" s="50"/>
      <c r="G37" s="51"/>
      <c r="H37" s="49"/>
    </row>
    <row r="38" spans="1:8" ht="12.75" customHeight="1" x14ac:dyDescent="0.2">
      <c r="A38" s="47"/>
      <c r="B38" s="253"/>
      <c r="C38" s="46"/>
      <c r="D38" s="7"/>
      <c r="E38" s="8"/>
      <c r="F38" s="50"/>
      <c r="G38" s="51"/>
      <c r="H38" s="49"/>
    </row>
    <row r="39" spans="1:8" ht="12.75" customHeight="1" x14ac:dyDescent="0.2">
      <c r="A39" s="48"/>
      <c r="B39" s="69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x14ac:dyDescent="0.2">
      <c r="A41" s="6"/>
      <c r="B41" s="7"/>
      <c r="C41" s="308"/>
      <c r="D41" s="7"/>
      <c r="E41" s="8"/>
      <c r="F41" s="50"/>
      <c r="G41" s="51"/>
      <c r="H41" s="49"/>
    </row>
    <row r="42" spans="1:8" x14ac:dyDescent="0.2">
      <c r="A42" s="6"/>
      <c r="B42" s="7"/>
      <c r="C42" s="308"/>
      <c r="D42" s="7"/>
      <c r="E42" s="8"/>
      <c r="F42" s="23"/>
      <c r="G42" s="8"/>
      <c r="H42" s="20"/>
    </row>
    <row r="43" spans="1:8" x14ac:dyDescent="0.2">
      <c r="A43" s="255" t="s">
        <v>6</v>
      </c>
      <c r="B43" s="254"/>
      <c r="C43" s="308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308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308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308"/>
      <c r="D46" s="7"/>
      <c r="E46" s="8"/>
      <c r="F46" s="23"/>
      <c r="G46" s="8"/>
      <c r="H46" s="20"/>
    </row>
    <row r="47" spans="1:8" x14ac:dyDescent="0.2">
      <c r="A47" s="256"/>
      <c r="B47" s="7"/>
      <c r="C47" s="308"/>
      <c r="D47" s="7"/>
      <c r="E47" s="8"/>
      <c r="F47" s="23"/>
      <c r="G47" s="8"/>
      <c r="H47" s="20"/>
    </row>
    <row r="48" spans="1:8" x14ac:dyDescent="0.2">
      <c r="A48" s="271" t="s">
        <v>185</v>
      </c>
      <c r="B48" s="7"/>
      <c r="C48" s="308"/>
      <c r="D48" s="7"/>
      <c r="E48" s="8"/>
      <c r="F48" s="23"/>
      <c r="G48" s="8"/>
      <c r="H48" s="20"/>
    </row>
    <row r="49" spans="1:8" x14ac:dyDescent="0.2">
      <c r="A49" s="256" t="s">
        <v>28</v>
      </c>
      <c r="B49" s="7"/>
      <c r="C49" s="308"/>
      <c r="D49" s="7"/>
      <c r="E49" s="8"/>
      <c r="F49" s="23"/>
      <c r="G49" s="8"/>
      <c r="H49" s="20"/>
    </row>
    <row r="50" spans="1:8" x14ac:dyDescent="0.2">
      <c r="A50" s="272" t="s">
        <v>186</v>
      </c>
      <c r="B50" s="7"/>
      <c r="C50" s="308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>
        <f>F17</f>
        <v>5472</v>
      </c>
      <c r="E53" s="28"/>
      <c r="F53" s="28"/>
      <c r="G53" s="28">
        <f>F18</f>
        <v>6258.6</v>
      </c>
      <c r="H53" s="28">
        <f>SUM(D53:G53)</f>
        <v>11730.6</v>
      </c>
    </row>
    <row r="54" spans="1:8" ht="9.75" customHeight="1" thickBot="1" x14ac:dyDescent="0.25">
      <c r="D54" s="30"/>
      <c r="E54" s="30"/>
      <c r="F54" s="7"/>
      <c r="G54" s="7"/>
      <c r="H54" s="30"/>
    </row>
    <row r="55" spans="1:8" ht="13.5" thickBot="1" x14ac:dyDescent="0.25">
      <c r="C55" s="362" t="s">
        <v>19</v>
      </c>
      <c r="D55" s="363"/>
      <c r="F55" s="362" t="s">
        <v>20</v>
      </c>
      <c r="G55" s="363"/>
    </row>
    <row r="56" spans="1:8" x14ac:dyDescent="0.2">
      <c r="C56" s="364" t="s">
        <v>72</v>
      </c>
      <c r="D56" s="365"/>
      <c r="F56" s="368" t="s">
        <v>26</v>
      </c>
      <c r="G56" s="365"/>
    </row>
    <row r="57" spans="1:8" ht="13.5" thickBot="1" x14ac:dyDescent="0.25">
      <c r="C57" s="366"/>
      <c r="D57" s="367"/>
      <c r="F57" s="366"/>
      <c r="G57" s="367"/>
    </row>
  </sheetData>
  <mergeCells count="21">
    <mergeCell ref="F55:G55"/>
    <mergeCell ref="C56:D57"/>
    <mergeCell ref="F56:G57"/>
    <mergeCell ref="A19:B19"/>
    <mergeCell ref="A20:B20"/>
    <mergeCell ref="A21:B21"/>
    <mergeCell ref="A22:B22"/>
    <mergeCell ref="A23:B23"/>
    <mergeCell ref="C55:D55"/>
    <mergeCell ref="A18:B18"/>
    <mergeCell ref="A1:E1"/>
    <mergeCell ref="G1:H1"/>
    <mergeCell ref="A2:E2"/>
    <mergeCell ref="A3:E3"/>
    <mergeCell ref="A4:H4"/>
    <mergeCell ref="A5:H5"/>
    <mergeCell ref="G8:H9"/>
    <mergeCell ref="G10:H10"/>
    <mergeCell ref="A15:B15"/>
    <mergeCell ref="D15:E15"/>
    <mergeCell ref="A17:B17"/>
  </mergeCells>
  <hyperlinks>
    <hyperlink ref="A50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E64" sqref="E64"/>
    </sheetView>
  </sheetViews>
  <sheetFormatPr defaultRowHeight="12.75" x14ac:dyDescent="0.2"/>
  <cols>
    <col min="1" max="1" width="4.7109375" style="149" customWidth="1"/>
    <col min="2" max="2" width="11.7109375" style="149" customWidth="1"/>
    <col min="3" max="7" width="15.7109375" style="149" customWidth="1"/>
    <col min="8" max="8" width="9.140625" style="149"/>
    <col min="9" max="9" width="10" style="149" bestFit="1" customWidth="1"/>
    <col min="10" max="16384" width="9.140625" style="149"/>
  </cols>
  <sheetData>
    <row r="1" spans="1:9" ht="81.75" customHeight="1" x14ac:dyDescent="0.2">
      <c r="A1" s="401"/>
      <c r="B1" s="401"/>
      <c r="C1" s="401"/>
      <c r="D1" s="401"/>
      <c r="E1" s="200"/>
      <c r="F1" s="402"/>
      <c r="G1" s="402"/>
    </row>
    <row r="2" spans="1:9" ht="12.6" customHeight="1" x14ac:dyDescent="0.2">
      <c r="A2" s="403" t="s">
        <v>110</v>
      </c>
      <c r="B2" s="403"/>
      <c r="C2" s="403"/>
      <c r="D2" s="403"/>
      <c r="E2" s="201"/>
      <c r="F2" s="195"/>
    </row>
    <row r="3" spans="1:9" ht="12.6" customHeight="1" x14ac:dyDescent="0.2">
      <c r="A3" s="403" t="s">
        <v>109</v>
      </c>
      <c r="B3" s="403"/>
      <c r="C3" s="403"/>
      <c r="D3" s="403"/>
      <c r="E3" s="201"/>
      <c r="F3" s="195"/>
    </row>
    <row r="4" spans="1:9" ht="6" customHeight="1" thickBot="1" x14ac:dyDescent="0.25">
      <c r="A4" s="404"/>
      <c r="B4" s="404"/>
      <c r="C4" s="404"/>
      <c r="D4" s="404"/>
      <c r="E4" s="404"/>
      <c r="F4" s="404"/>
      <c r="G4" s="404"/>
    </row>
    <row r="5" spans="1:9" ht="23.25" customHeight="1" thickBot="1" x14ac:dyDescent="0.35">
      <c r="A5" s="405" t="s">
        <v>12</v>
      </c>
      <c r="B5" s="406"/>
      <c r="C5" s="406"/>
      <c r="D5" s="406"/>
      <c r="E5" s="406"/>
      <c r="F5" s="406"/>
      <c r="G5" s="407"/>
    </row>
    <row r="6" spans="1:9" ht="6" customHeight="1" x14ac:dyDescent="0.2">
      <c r="A6" s="161"/>
      <c r="B6" s="161"/>
      <c r="C6" s="161"/>
      <c r="D6" s="161"/>
      <c r="E6" s="161"/>
      <c r="F6" s="161"/>
      <c r="G6" s="161"/>
    </row>
    <row r="7" spans="1:9" x14ac:dyDescent="0.2">
      <c r="A7" s="161"/>
      <c r="B7" s="161"/>
      <c r="C7" s="161"/>
      <c r="D7" s="161"/>
      <c r="E7" s="161"/>
      <c r="F7" s="161"/>
      <c r="G7" s="161"/>
    </row>
    <row r="8" spans="1:9" x14ac:dyDescent="0.2">
      <c r="A8" s="161"/>
      <c r="B8" s="31" t="s">
        <v>84</v>
      </c>
      <c r="C8" s="194"/>
      <c r="D8" s="193"/>
      <c r="E8" s="193"/>
      <c r="F8" s="394" t="s">
        <v>107</v>
      </c>
      <c r="G8" s="394"/>
    </row>
    <row r="9" spans="1:9" x14ac:dyDescent="0.2">
      <c r="A9" s="161"/>
      <c r="B9" s="3" t="s">
        <v>32</v>
      </c>
      <c r="C9" s="192"/>
      <c r="D9" s="161"/>
      <c r="E9" s="161"/>
      <c r="F9" s="394"/>
      <c r="G9" s="394"/>
    </row>
    <row r="10" spans="1:9" x14ac:dyDescent="0.2">
      <c r="A10" s="161"/>
      <c r="B10" s="72" t="s">
        <v>33</v>
      </c>
      <c r="C10" s="192"/>
      <c r="D10" s="166"/>
      <c r="E10" s="166"/>
      <c r="F10" s="395">
        <f ca="1">TODAY()</f>
        <v>44573</v>
      </c>
      <c r="G10" s="396"/>
    </row>
    <row r="11" spans="1:9" x14ac:dyDescent="0.2">
      <c r="A11" s="161"/>
      <c r="B11" s="191"/>
      <c r="C11" s="191"/>
      <c r="D11" s="166"/>
      <c r="E11" s="166"/>
      <c r="F11" s="161"/>
      <c r="G11" s="161"/>
    </row>
    <row r="12" spans="1:9" x14ac:dyDescent="0.2">
      <c r="A12" s="161"/>
      <c r="B12" s="191"/>
      <c r="C12" s="191"/>
      <c r="D12" s="166"/>
      <c r="E12" s="166"/>
      <c r="F12" s="161"/>
      <c r="G12" s="161"/>
    </row>
    <row r="13" spans="1:9" ht="13.5" thickBot="1" x14ac:dyDescent="0.25">
      <c r="A13" s="161"/>
      <c r="B13" s="161"/>
      <c r="C13" s="161"/>
      <c r="D13" s="161"/>
      <c r="E13" s="161"/>
      <c r="F13" s="161"/>
      <c r="G13" s="161"/>
    </row>
    <row r="14" spans="1:9" ht="13.5" thickBot="1" x14ac:dyDescent="0.25">
      <c r="A14" s="408" t="s">
        <v>0</v>
      </c>
      <c r="B14" s="409"/>
      <c r="C14" s="409" t="s">
        <v>102</v>
      </c>
      <c r="D14" s="409"/>
      <c r="E14" s="198"/>
      <c r="F14" s="198" t="s">
        <v>101</v>
      </c>
      <c r="G14" s="189" t="s">
        <v>5</v>
      </c>
      <c r="H14" s="188"/>
      <c r="I14" s="188"/>
    </row>
    <row r="15" spans="1:9" ht="12.75" customHeight="1" x14ac:dyDescent="0.2">
      <c r="A15" s="164"/>
      <c r="B15" s="199"/>
      <c r="C15" s="161"/>
      <c r="D15" s="187"/>
      <c r="E15" s="161"/>
      <c r="F15" s="161"/>
      <c r="G15" s="159"/>
    </row>
    <row r="16" spans="1:9" ht="12.75" hidden="1" customHeight="1" x14ac:dyDescent="0.2">
      <c r="A16" s="399">
        <v>42261</v>
      </c>
      <c r="B16" s="400"/>
      <c r="C16" s="182" t="s">
        <v>191</v>
      </c>
      <c r="D16" s="161"/>
      <c r="E16" s="161"/>
      <c r="F16" s="134">
        <v>4788</v>
      </c>
      <c r="G16" s="186">
        <f>F16</f>
        <v>4788</v>
      </c>
    </row>
    <row r="17" spans="1:7" ht="12.75" hidden="1" customHeight="1" x14ac:dyDescent="0.2">
      <c r="A17" s="399">
        <v>42298</v>
      </c>
      <c r="B17" s="400"/>
      <c r="C17" s="182" t="s">
        <v>192</v>
      </c>
      <c r="D17" s="185"/>
      <c r="E17" s="185"/>
      <c r="F17" s="134">
        <v>2736</v>
      </c>
      <c r="G17" s="129">
        <f>G16+F17</f>
        <v>7524</v>
      </c>
    </row>
    <row r="18" spans="1:7" ht="12.75" hidden="1" customHeight="1" x14ac:dyDescent="0.2">
      <c r="A18" s="399">
        <v>42355</v>
      </c>
      <c r="B18" s="400"/>
      <c r="C18" s="182" t="s">
        <v>212</v>
      </c>
      <c r="D18" s="184"/>
      <c r="E18" s="184"/>
      <c r="F18" s="134">
        <v>2736</v>
      </c>
      <c r="G18" s="129">
        <f>G17+F18</f>
        <v>10260</v>
      </c>
    </row>
    <row r="19" spans="1:7" ht="12.75" hidden="1" customHeight="1" x14ac:dyDescent="0.2">
      <c r="A19" s="399">
        <v>42391</v>
      </c>
      <c r="B19" s="400"/>
      <c r="C19" s="182" t="s">
        <v>31</v>
      </c>
      <c r="D19" s="183"/>
      <c r="E19" s="183"/>
      <c r="F19" s="134">
        <v>-7525</v>
      </c>
      <c r="G19" s="129">
        <f>G18+F19</f>
        <v>2735</v>
      </c>
    </row>
    <row r="20" spans="1:7" ht="12.75" hidden="1" customHeight="1" x14ac:dyDescent="0.2">
      <c r="A20" s="399">
        <v>42583</v>
      </c>
      <c r="B20" s="400"/>
      <c r="C20" s="182" t="s">
        <v>218</v>
      </c>
      <c r="D20" s="183"/>
      <c r="E20" s="183"/>
      <c r="F20" s="134"/>
      <c r="G20" s="129">
        <f>G19</f>
        <v>2735</v>
      </c>
    </row>
    <row r="21" spans="1:7" ht="12.75" hidden="1" customHeight="1" x14ac:dyDescent="0.2">
      <c r="A21" s="399">
        <v>42595</v>
      </c>
      <c r="B21" s="400"/>
      <c r="C21" s="182" t="s">
        <v>213</v>
      </c>
      <c r="D21" s="178"/>
      <c r="E21" s="178"/>
      <c r="F21" s="125">
        <v>5181.3</v>
      </c>
      <c r="G21" s="129">
        <f>G19+F21</f>
        <v>7916.3</v>
      </c>
    </row>
    <row r="22" spans="1:7" ht="12.75" hidden="1" customHeight="1" x14ac:dyDescent="0.2">
      <c r="A22" s="399">
        <v>42613</v>
      </c>
      <c r="B22" s="400"/>
      <c r="C22" s="182" t="s">
        <v>31</v>
      </c>
      <c r="D22" s="181"/>
      <c r="E22" s="181"/>
      <c r="F22" s="125">
        <v>-2735</v>
      </c>
      <c r="G22" s="129">
        <f>G21+F22</f>
        <v>5181.3</v>
      </c>
    </row>
    <row r="23" spans="1:7" ht="12.75" hidden="1" customHeight="1" x14ac:dyDescent="0.2">
      <c r="A23" s="399">
        <v>42621</v>
      </c>
      <c r="B23" s="400"/>
      <c r="C23" s="182" t="s">
        <v>219</v>
      </c>
      <c r="D23" s="178"/>
      <c r="E23" s="178"/>
      <c r="F23" s="125">
        <v>2052</v>
      </c>
      <c r="G23" s="129">
        <f>G22+F23</f>
        <v>7233.3</v>
      </c>
    </row>
    <row r="24" spans="1:7" ht="12.75" hidden="1" customHeight="1" x14ac:dyDescent="0.2">
      <c r="A24" s="399">
        <v>42866</v>
      </c>
      <c r="B24" s="400"/>
      <c r="C24" s="182" t="s">
        <v>31</v>
      </c>
      <c r="D24" s="178"/>
      <c r="E24" s="178"/>
      <c r="F24" s="125">
        <v>-7233.3</v>
      </c>
      <c r="G24" s="129">
        <f>G23+F24</f>
        <v>0</v>
      </c>
    </row>
    <row r="25" spans="1:7" ht="12.75" customHeight="1" x14ac:dyDescent="0.2">
      <c r="A25" s="399">
        <v>42917</v>
      </c>
      <c r="B25" s="400"/>
      <c r="C25" s="184" t="s">
        <v>218</v>
      </c>
      <c r="D25" s="178"/>
      <c r="E25" s="178"/>
      <c r="F25" s="125"/>
      <c r="G25" s="129">
        <f>G24</f>
        <v>0</v>
      </c>
    </row>
    <row r="26" spans="1:7" ht="12.75" customHeight="1" x14ac:dyDescent="0.2">
      <c r="A26" s="399">
        <v>42917</v>
      </c>
      <c r="B26" s="400"/>
      <c r="C26" s="182" t="s">
        <v>230</v>
      </c>
      <c r="D26" s="178"/>
      <c r="E26" s="178"/>
      <c r="F26" s="125">
        <v>7524</v>
      </c>
      <c r="G26" s="302">
        <f>G25+F26</f>
        <v>7524</v>
      </c>
    </row>
    <row r="27" spans="1:7" ht="12.75" customHeight="1" x14ac:dyDescent="0.2">
      <c r="A27" s="399">
        <v>43208</v>
      </c>
      <c r="B27" s="400"/>
      <c r="C27" s="182" t="s">
        <v>71</v>
      </c>
      <c r="D27" s="178"/>
      <c r="E27" s="178"/>
      <c r="F27" s="125">
        <v>-7524</v>
      </c>
      <c r="G27" s="302">
        <f>G26+F27</f>
        <v>0</v>
      </c>
    </row>
    <row r="28" spans="1:7" ht="12.75" customHeight="1" x14ac:dyDescent="0.2">
      <c r="A28" s="399">
        <v>43216</v>
      </c>
      <c r="B28" s="400"/>
      <c r="C28" s="182" t="s">
        <v>237</v>
      </c>
      <c r="D28" s="179"/>
      <c r="E28" s="179"/>
      <c r="F28" s="125">
        <v>7590</v>
      </c>
      <c r="G28" s="302">
        <f>G27+F28</f>
        <v>7590</v>
      </c>
    </row>
    <row r="29" spans="1:7" ht="12.75" customHeight="1" x14ac:dyDescent="0.2">
      <c r="A29" s="164"/>
      <c r="B29" s="199"/>
      <c r="C29" s="173"/>
      <c r="D29" s="175"/>
      <c r="E29" s="175"/>
      <c r="F29" s="125"/>
      <c r="G29" s="124"/>
    </row>
    <row r="30" spans="1:7" ht="12.75" customHeight="1" x14ac:dyDescent="0.2">
      <c r="A30" s="164"/>
      <c r="B30" s="199"/>
      <c r="C30" s="173"/>
      <c r="D30" s="178"/>
      <c r="E30" s="178"/>
      <c r="F30" s="125"/>
      <c r="G30" s="124"/>
    </row>
    <row r="31" spans="1:7" ht="12.75" customHeight="1" x14ac:dyDescent="0.2">
      <c r="A31" s="164"/>
      <c r="B31" s="199"/>
      <c r="C31" s="173"/>
      <c r="D31" s="178"/>
      <c r="E31" s="178"/>
      <c r="F31" s="125"/>
      <c r="G31" s="124"/>
    </row>
    <row r="32" spans="1:7" ht="12.75" customHeight="1" x14ac:dyDescent="0.2">
      <c r="A32" s="164"/>
      <c r="B32" s="199"/>
      <c r="C32" s="177"/>
      <c r="D32" s="176"/>
      <c r="E32" s="176"/>
      <c r="F32" s="125"/>
      <c r="G32" s="124"/>
    </row>
    <row r="33" spans="1:7" ht="12.75" customHeight="1" x14ac:dyDescent="0.2">
      <c r="A33" s="164"/>
      <c r="B33" s="199"/>
      <c r="C33" s="170"/>
      <c r="D33" s="175"/>
      <c r="E33" s="175"/>
      <c r="F33" s="160"/>
      <c r="G33" s="165"/>
    </row>
    <row r="34" spans="1:7" ht="12.75" customHeight="1" x14ac:dyDescent="0.2">
      <c r="A34" s="164"/>
      <c r="B34" s="289"/>
      <c r="C34" s="170"/>
      <c r="D34" s="175"/>
      <c r="E34" s="175"/>
      <c r="F34" s="160"/>
      <c r="G34" s="165"/>
    </row>
    <row r="35" spans="1:7" ht="12.75" customHeight="1" x14ac:dyDescent="0.2">
      <c r="A35" s="164"/>
      <c r="B35" s="289"/>
      <c r="C35" s="170"/>
      <c r="D35" s="175"/>
      <c r="E35" s="175"/>
      <c r="F35" s="160"/>
      <c r="G35" s="165"/>
    </row>
    <row r="36" spans="1:7" ht="12.75" customHeight="1" x14ac:dyDescent="0.2">
      <c r="A36" s="164"/>
      <c r="B36" s="301"/>
      <c r="C36" s="170"/>
      <c r="D36" s="175"/>
      <c r="E36" s="175"/>
      <c r="F36" s="160"/>
      <c r="G36" s="165"/>
    </row>
    <row r="37" spans="1:7" ht="12.75" customHeight="1" x14ac:dyDescent="0.2">
      <c r="A37" s="164"/>
      <c r="B37" s="301"/>
      <c r="C37" s="170"/>
      <c r="D37" s="175"/>
      <c r="E37" s="175"/>
      <c r="F37" s="160"/>
      <c r="G37" s="165"/>
    </row>
    <row r="38" spans="1:7" ht="12.75" customHeight="1" x14ac:dyDescent="0.2">
      <c r="A38" s="164"/>
      <c r="B38" s="301"/>
      <c r="C38" s="170"/>
      <c r="D38" s="175"/>
      <c r="E38" s="175"/>
      <c r="F38" s="160"/>
      <c r="G38" s="165"/>
    </row>
    <row r="39" spans="1:7" ht="12.75" customHeight="1" x14ac:dyDescent="0.2">
      <c r="A39" s="164"/>
      <c r="B39" s="301"/>
      <c r="C39" s="170"/>
      <c r="D39" s="175"/>
      <c r="E39" s="175"/>
      <c r="F39" s="160"/>
      <c r="G39" s="165"/>
    </row>
    <row r="40" spans="1:7" ht="12.75" customHeight="1" x14ac:dyDescent="0.2">
      <c r="A40" s="164"/>
      <c r="B40" s="289"/>
      <c r="C40" s="170"/>
      <c r="D40" s="175"/>
      <c r="E40" s="175"/>
      <c r="F40" s="160"/>
      <c r="G40" s="165"/>
    </row>
    <row r="41" spans="1:7" ht="12.75" customHeight="1" x14ac:dyDescent="0.2">
      <c r="A41" s="164"/>
      <c r="B41" s="289"/>
      <c r="C41" s="170"/>
      <c r="D41" s="175"/>
      <c r="E41" s="175"/>
      <c r="F41" s="160"/>
      <c r="G41" s="165"/>
    </row>
    <row r="42" spans="1:7" ht="12.75" customHeight="1" x14ac:dyDescent="0.2">
      <c r="A42" s="164"/>
      <c r="B42" s="199"/>
      <c r="C42" s="174"/>
      <c r="D42" s="172"/>
      <c r="E42" s="172"/>
      <c r="F42" s="171"/>
      <c r="G42" s="165"/>
    </row>
    <row r="43" spans="1:7" ht="12.75" customHeight="1" x14ac:dyDescent="0.2">
      <c r="A43" s="164"/>
      <c r="B43" s="199"/>
      <c r="C43" s="173"/>
      <c r="D43" s="172"/>
      <c r="E43" s="172"/>
      <c r="F43" s="171"/>
      <c r="G43" s="165"/>
    </row>
    <row r="44" spans="1:7" ht="12.75" customHeight="1" x14ac:dyDescent="0.2">
      <c r="A44" s="164"/>
      <c r="B44" s="199"/>
      <c r="C44" s="170"/>
      <c r="D44" s="172"/>
      <c r="E44" s="172"/>
      <c r="F44" s="171"/>
      <c r="G44" s="165"/>
    </row>
    <row r="45" spans="1:7" ht="12.75" customHeight="1" x14ac:dyDescent="0.2">
      <c r="A45" s="164"/>
      <c r="B45" s="199"/>
      <c r="C45" s="170"/>
      <c r="D45" s="168"/>
      <c r="E45" s="168"/>
      <c r="F45" s="160"/>
      <c r="G45" s="165"/>
    </row>
    <row r="46" spans="1:7" ht="12.75" customHeight="1" x14ac:dyDescent="0.2">
      <c r="A46" s="164"/>
      <c r="B46" s="199"/>
      <c r="C46" s="170"/>
      <c r="D46" s="168"/>
      <c r="E46" s="168"/>
      <c r="F46" s="160"/>
      <c r="G46" s="165"/>
    </row>
    <row r="47" spans="1:7" ht="12.75" customHeight="1" x14ac:dyDescent="0.2">
      <c r="A47" s="164"/>
      <c r="B47" s="199"/>
      <c r="C47" s="170"/>
      <c r="D47" s="168"/>
      <c r="E47" s="168"/>
      <c r="F47" s="160"/>
      <c r="G47" s="165"/>
    </row>
    <row r="48" spans="1:7" ht="12.75" customHeight="1" x14ac:dyDescent="0.2">
      <c r="A48" s="164"/>
      <c r="B48" s="199"/>
      <c r="C48" s="170"/>
      <c r="D48" s="168"/>
      <c r="E48" s="168"/>
      <c r="F48" s="160"/>
      <c r="G48" s="165"/>
    </row>
    <row r="49" spans="1:7" ht="12.75" customHeight="1" x14ac:dyDescent="0.2">
      <c r="A49" s="164"/>
      <c r="B49" s="199"/>
      <c r="C49" s="170"/>
      <c r="D49" s="168"/>
      <c r="E49" s="168"/>
      <c r="F49" s="160"/>
      <c r="G49" s="165"/>
    </row>
    <row r="50" spans="1:7" ht="12.75" customHeight="1" x14ac:dyDescent="0.2">
      <c r="A50" s="164"/>
      <c r="B50" s="199"/>
      <c r="C50" s="169"/>
      <c r="D50" s="168"/>
      <c r="E50" s="168"/>
      <c r="F50" s="160"/>
      <c r="G50" s="159"/>
    </row>
    <row r="51" spans="1:7" ht="12.75" customHeight="1" x14ac:dyDescent="0.2">
      <c r="A51" s="164"/>
      <c r="B51" s="199"/>
      <c r="C51" s="167"/>
      <c r="D51" s="166"/>
      <c r="E51" s="166"/>
      <c r="F51" s="160"/>
      <c r="G51" s="165"/>
    </row>
    <row r="52" spans="1:7" ht="12.75" customHeight="1" x14ac:dyDescent="0.2">
      <c r="A52" s="164"/>
      <c r="B52" s="199"/>
      <c r="C52" s="199"/>
      <c r="D52" s="161"/>
      <c r="E52" s="161"/>
      <c r="F52" s="160"/>
      <c r="G52" s="159"/>
    </row>
    <row r="53" spans="1:7" ht="12.75" customHeight="1" x14ac:dyDescent="0.2">
      <c r="A53" s="164"/>
      <c r="B53" s="199"/>
      <c r="C53" s="199"/>
      <c r="D53" s="161"/>
      <c r="E53" s="161"/>
      <c r="F53" s="160"/>
      <c r="G53" s="159"/>
    </row>
    <row r="54" spans="1:7" ht="12.75" customHeight="1" x14ac:dyDescent="0.2">
      <c r="A54" s="164"/>
      <c r="B54" s="199"/>
      <c r="C54" s="199"/>
      <c r="D54" s="161"/>
      <c r="E54" s="161"/>
      <c r="F54" s="160"/>
      <c r="G54" s="159"/>
    </row>
    <row r="55" spans="1:7" ht="12.75" customHeight="1" x14ac:dyDescent="0.2">
      <c r="A55" s="162"/>
      <c r="B55" s="161"/>
      <c r="C55" s="161"/>
      <c r="D55" s="161"/>
      <c r="E55" s="161"/>
      <c r="F55" s="160"/>
      <c r="G55" s="159"/>
    </row>
    <row r="56" spans="1:7" ht="12.75" customHeight="1" x14ac:dyDescent="0.2">
      <c r="A56" s="162"/>
      <c r="B56" s="161"/>
      <c r="C56" s="161"/>
      <c r="D56" s="161"/>
      <c r="E56" s="161"/>
      <c r="F56" s="160"/>
      <c r="G56" s="159"/>
    </row>
    <row r="57" spans="1:7" ht="12.75" customHeight="1" x14ac:dyDescent="0.2">
      <c r="A57" s="162"/>
      <c r="B57" s="161"/>
      <c r="C57" s="161"/>
      <c r="D57" s="161"/>
      <c r="E57" s="161"/>
      <c r="F57" s="160"/>
      <c r="G57" s="159"/>
    </row>
    <row r="58" spans="1:7" ht="12.75" customHeight="1" x14ac:dyDescent="0.2">
      <c r="A58" s="162"/>
      <c r="B58" s="161"/>
      <c r="C58" s="161"/>
      <c r="D58" s="161"/>
      <c r="E58" s="161"/>
      <c r="F58" s="160"/>
      <c r="G58" s="159"/>
    </row>
    <row r="59" spans="1:7" ht="12.75" customHeight="1" x14ac:dyDescent="0.2">
      <c r="A59" s="162"/>
      <c r="B59" s="161"/>
      <c r="C59" s="161"/>
      <c r="D59" s="161"/>
      <c r="E59" s="161"/>
      <c r="F59" s="160"/>
      <c r="G59" s="159"/>
    </row>
    <row r="60" spans="1:7" ht="12.75" customHeight="1" x14ac:dyDescent="0.2">
      <c r="A60" s="162"/>
      <c r="B60" s="161"/>
      <c r="C60" s="161"/>
      <c r="D60" s="161"/>
      <c r="E60" s="161"/>
      <c r="F60" s="160"/>
      <c r="G60" s="159"/>
    </row>
    <row r="61" spans="1:7" ht="12.75" customHeight="1" thickBot="1" x14ac:dyDescent="0.25">
      <c r="A61" s="162"/>
      <c r="B61" s="161"/>
      <c r="C61" s="161"/>
      <c r="D61" s="161"/>
      <c r="E61" s="161"/>
      <c r="F61" s="160"/>
      <c r="G61" s="159"/>
    </row>
    <row r="62" spans="1:7" x14ac:dyDescent="0.2">
      <c r="A62" s="158" t="s">
        <v>100</v>
      </c>
      <c r="B62" s="157"/>
      <c r="C62" s="156" t="s">
        <v>99</v>
      </c>
      <c r="D62" s="156" t="s">
        <v>98</v>
      </c>
      <c r="E62" s="156" t="s">
        <v>97</v>
      </c>
      <c r="F62" s="155" t="s">
        <v>96</v>
      </c>
      <c r="G62" s="154" t="s">
        <v>95</v>
      </c>
    </row>
    <row r="63" spans="1:7" ht="49.5" customHeight="1" thickBot="1" x14ac:dyDescent="0.25">
      <c r="A63" s="410"/>
      <c r="B63" s="411"/>
      <c r="C63" s="153"/>
      <c r="D63" s="152"/>
      <c r="E63" s="152">
        <f>F28</f>
        <v>7590</v>
      </c>
      <c r="F63" s="151"/>
      <c r="G63" s="150">
        <f>SUM(A63:F63)</f>
        <v>7590</v>
      </c>
    </row>
  </sheetData>
  <mergeCells count="24">
    <mergeCell ref="A18:B18"/>
    <mergeCell ref="A19:B19"/>
    <mergeCell ref="A21:B21"/>
    <mergeCell ref="A22:B22"/>
    <mergeCell ref="A63:B63"/>
    <mergeCell ref="A23:B23"/>
    <mergeCell ref="A24:B24"/>
    <mergeCell ref="A20:B20"/>
    <mergeCell ref="A25:B25"/>
    <mergeCell ref="A26:B26"/>
    <mergeCell ref="A27:B27"/>
    <mergeCell ref="A28:B28"/>
    <mergeCell ref="A17:B17"/>
    <mergeCell ref="A1:D1"/>
    <mergeCell ref="F1:G1"/>
    <mergeCell ref="A2:D2"/>
    <mergeCell ref="A3:D3"/>
    <mergeCell ref="A4:G4"/>
    <mergeCell ref="A5:G5"/>
    <mergeCell ref="F8:G9"/>
    <mergeCell ref="F10:G10"/>
    <mergeCell ref="A14:B14"/>
    <mergeCell ref="C14:D14"/>
    <mergeCell ref="A16:B16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F56" sqref="F56"/>
    </sheetView>
  </sheetViews>
  <sheetFormatPr defaultRowHeight="12.75" x14ac:dyDescent="0.2"/>
  <cols>
    <col min="1" max="1" width="4.7109375" style="149" customWidth="1"/>
    <col min="2" max="2" width="11.7109375" style="149" customWidth="1"/>
    <col min="3" max="7" width="15.7109375" style="149" customWidth="1"/>
    <col min="8" max="8" width="9.140625" style="149"/>
    <col min="9" max="9" width="10" style="149" bestFit="1" customWidth="1"/>
    <col min="10" max="16384" width="9.140625" style="149"/>
  </cols>
  <sheetData>
    <row r="1" spans="1:9" ht="81.75" customHeight="1" x14ac:dyDescent="0.2">
      <c r="A1" s="401"/>
      <c r="B1" s="401"/>
      <c r="C1" s="401"/>
      <c r="D1" s="401"/>
      <c r="E1" s="297"/>
      <c r="F1" s="402"/>
      <c r="G1" s="402"/>
    </row>
    <row r="2" spans="1:9" ht="12.6" customHeight="1" x14ac:dyDescent="0.2">
      <c r="A2" s="403" t="s">
        <v>110</v>
      </c>
      <c r="B2" s="403"/>
      <c r="C2" s="403"/>
      <c r="D2" s="403"/>
      <c r="E2" s="298"/>
      <c r="F2" s="195"/>
    </row>
    <row r="3" spans="1:9" ht="12.6" customHeight="1" x14ac:dyDescent="0.2">
      <c r="A3" s="403" t="s">
        <v>109</v>
      </c>
      <c r="B3" s="403"/>
      <c r="C3" s="403"/>
      <c r="D3" s="403"/>
      <c r="E3" s="298"/>
      <c r="F3" s="195"/>
    </row>
    <row r="4" spans="1:9" ht="6" customHeight="1" thickBot="1" x14ac:dyDescent="0.25">
      <c r="A4" s="404"/>
      <c r="B4" s="404"/>
      <c r="C4" s="404"/>
      <c r="D4" s="404"/>
      <c r="E4" s="404"/>
      <c r="F4" s="404"/>
      <c r="G4" s="404"/>
    </row>
    <row r="5" spans="1:9" ht="23.25" customHeight="1" thickBot="1" x14ac:dyDescent="0.35">
      <c r="A5" s="405" t="s">
        <v>12</v>
      </c>
      <c r="B5" s="406"/>
      <c r="C5" s="406"/>
      <c r="D5" s="406"/>
      <c r="E5" s="406"/>
      <c r="F5" s="406"/>
      <c r="G5" s="407"/>
    </row>
    <row r="6" spans="1:9" ht="6" customHeight="1" x14ac:dyDescent="0.2">
      <c r="A6" s="161"/>
      <c r="B6" s="161"/>
      <c r="C6" s="161"/>
      <c r="D6" s="161"/>
      <c r="E6" s="161"/>
      <c r="F6" s="161"/>
      <c r="G6" s="161"/>
    </row>
    <row r="7" spans="1:9" x14ac:dyDescent="0.2">
      <c r="A7" s="161"/>
      <c r="B7" s="161"/>
      <c r="C7" s="161"/>
      <c r="D7" s="161"/>
      <c r="E7" s="161"/>
      <c r="F7" s="161"/>
      <c r="G7" s="161"/>
    </row>
    <row r="8" spans="1:9" x14ac:dyDescent="0.2">
      <c r="A8" s="161"/>
      <c r="B8" s="31" t="s">
        <v>225</v>
      </c>
      <c r="C8" s="194"/>
      <c r="D8" s="193"/>
      <c r="E8" s="193"/>
      <c r="F8" s="394" t="s">
        <v>107</v>
      </c>
      <c r="G8" s="394"/>
    </row>
    <row r="9" spans="1:9" x14ac:dyDescent="0.2">
      <c r="A9" s="161"/>
      <c r="B9" s="72" t="s">
        <v>226</v>
      </c>
      <c r="C9" s="192"/>
      <c r="D9" s="161"/>
      <c r="E9" s="161"/>
      <c r="F9" s="394"/>
      <c r="G9" s="394"/>
    </row>
    <row r="10" spans="1:9" x14ac:dyDescent="0.2">
      <c r="A10" s="161"/>
      <c r="B10" s="191" t="s">
        <v>113</v>
      </c>
      <c r="C10" s="192"/>
      <c r="D10" s="166"/>
      <c r="E10" s="166"/>
      <c r="F10" s="395">
        <v>42595</v>
      </c>
      <c r="G10" s="396"/>
    </row>
    <row r="11" spans="1:9" x14ac:dyDescent="0.2">
      <c r="A11" s="161"/>
      <c r="B11" s="191">
        <v>9680</v>
      </c>
      <c r="C11" s="191"/>
      <c r="D11" s="166"/>
      <c r="E11" s="166"/>
      <c r="F11" s="161"/>
      <c r="G11" s="161"/>
    </row>
    <row r="12" spans="1:9" x14ac:dyDescent="0.2">
      <c r="A12" s="161"/>
      <c r="B12" s="191"/>
      <c r="C12" s="191"/>
      <c r="D12" s="166"/>
      <c r="E12" s="166"/>
      <c r="F12" s="161"/>
      <c r="G12" s="161"/>
    </row>
    <row r="13" spans="1:9" ht="13.5" thickBot="1" x14ac:dyDescent="0.25">
      <c r="A13" s="161"/>
      <c r="B13" s="161"/>
      <c r="C13" s="161"/>
      <c r="D13" s="161"/>
      <c r="E13" s="161"/>
      <c r="F13" s="161"/>
      <c r="G13" s="161"/>
    </row>
    <row r="14" spans="1:9" ht="13.5" thickBot="1" x14ac:dyDescent="0.25">
      <c r="A14" s="408" t="s">
        <v>0</v>
      </c>
      <c r="B14" s="409"/>
      <c r="C14" s="409" t="s">
        <v>102</v>
      </c>
      <c r="D14" s="409"/>
      <c r="E14" s="299"/>
      <c r="F14" s="299" t="s">
        <v>101</v>
      </c>
      <c r="G14" s="189" t="s">
        <v>5</v>
      </c>
      <c r="H14" s="188"/>
      <c r="I14" s="188"/>
    </row>
    <row r="15" spans="1:9" ht="12.75" customHeight="1" x14ac:dyDescent="0.2">
      <c r="A15" s="164"/>
      <c r="B15" s="296"/>
      <c r="C15" s="161"/>
      <c r="D15" s="187"/>
      <c r="E15" s="161"/>
      <c r="F15" s="161"/>
      <c r="G15" s="159"/>
    </row>
    <row r="16" spans="1:9" ht="12.75" customHeight="1" x14ac:dyDescent="0.2">
      <c r="A16" s="399">
        <v>42627</v>
      </c>
      <c r="B16" s="400"/>
      <c r="C16" s="182" t="s">
        <v>224</v>
      </c>
      <c r="D16" s="183"/>
      <c r="E16" s="183"/>
      <c r="F16" s="134">
        <v>17214</v>
      </c>
      <c r="G16" s="129">
        <f>F16</f>
        <v>17214</v>
      </c>
    </row>
    <row r="17" spans="1:7" ht="12.75" customHeight="1" x14ac:dyDescent="0.2">
      <c r="A17" s="399">
        <v>42660</v>
      </c>
      <c r="B17" s="400"/>
      <c r="C17" s="182" t="s">
        <v>227</v>
      </c>
      <c r="D17" s="178"/>
      <c r="E17" s="178"/>
      <c r="F17" s="125">
        <v>38121.599999999999</v>
      </c>
      <c r="G17" s="129">
        <f>G16+F17</f>
        <v>55335.6</v>
      </c>
    </row>
    <row r="18" spans="1:7" ht="12.75" customHeight="1" x14ac:dyDescent="0.2">
      <c r="A18" s="399">
        <v>42671</v>
      </c>
      <c r="B18" s="400"/>
      <c r="C18" s="182" t="s">
        <v>31</v>
      </c>
      <c r="D18" s="181"/>
      <c r="E18" s="181"/>
      <c r="F18" s="125">
        <v>-17214</v>
      </c>
      <c r="G18" s="129">
        <f>G17+F18</f>
        <v>38121.599999999999</v>
      </c>
    </row>
    <row r="19" spans="1:7" ht="12.75" customHeight="1" x14ac:dyDescent="0.2">
      <c r="A19" s="399"/>
      <c r="B19" s="400"/>
      <c r="C19" s="182"/>
      <c r="D19" s="178"/>
      <c r="E19" s="178"/>
      <c r="F19" s="125"/>
      <c r="G19" s="129"/>
    </row>
    <row r="20" spans="1:7" ht="12.75" customHeight="1" x14ac:dyDescent="0.2">
      <c r="A20" s="399"/>
      <c r="B20" s="400"/>
      <c r="C20" s="173"/>
      <c r="D20" s="178"/>
      <c r="E20" s="178"/>
      <c r="F20" s="125"/>
      <c r="G20" s="124"/>
    </row>
    <row r="21" spans="1:7" ht="12.75" customHeight="1" x14ac:dyDescent="0.2">
      <c r="A21" s="164"/>
      <c r="B21" s="296"/>
      <c r="C21" s="180"/>
      <c r="D21" s="178"/>
      <c r="E21" s="178"/>
      <c r="F21" s="125"/>
      <c r="G21" s="129"/>
    </row>
    <row r="22" spans="1:7" ht="12.75" customHeight="1" x14ac:dyDescent="0.2">
      <c r="A22" s="164"/>
      <c r="B22" s="296"/>
      <c r="C22" s="173"/>
      <c r="D22" s="178"/>
      <c r="E22" s="178"/>
      <c r="F22" s="125"/>
      <c r="G22" s="124"/>
    </row>
    <row r="23" spans="1:7" ht="12.75" customHeight="1" x14ac:dyDescent="0.2">
      <c r="A23" s="164"/>
      <c r="B23" s="296"/>
      <c r="C23" s="173"/>
      <c r="D23" s="178"/>
      <c r="E23" s="178"/>
      <c r="F23" s="125"/>
      <c r="G23" s="129"/>
    </row>
    <row r="24" spans="1:7" ht="12.75" customHeight="1" x14ac:dyDescent="0.2">
      <c r="A24" s="164"/>
      <c r="B24" s="296"/>
      <c r="C24" s="173"/>
      <c r="D24" s="179"/>
      <c r="E24" s="179"/>
      <c r="F24" s="125"/>
      <c r="G24" s="129"/>
    </row>
    <row r="25" spans="1:7" ht="12.75" customHeight="1" x14ac:dyDescent="0.2">
      <c r="A25" s="164"/>
      <c r="B25" s="296"/>
      <c r="C25" s="173"/>
      <c r="D25" s="175"/>
      <c r="E25" s="175"/>
      <c r="F25" s="125"/>
      <c r="G25" s="124"/>
    </row>
    <row r="26" spans="1:7" ht="12.75" customHeight="1" x14ac:dyDescent="0.2">
      <c r="A26" s="164"/>
      <c r="B26" s="296"/>
      <c r="C26" s="173"/>
      <c r="D26" s="178"/>
      <c r="E26" s="178"/>
      <c r="F26" s="125"/>
      <c r="G26" s="124"/>
    </row>
    <row r="27" spans="1:7" ht="12.75" customHeight="1" x14ac:dyDescent="0.2">
      <c r="A27" s="164"/>
      <c r="B27" s="296"/>
      <c r="C27" s="173"/>
      <c r="D27" s="178"/>
      <c r="E27" s="178"/>
      <c r="F27" s="125"/>
      <c r="G27" s="124"/>
    </row>
    <row r="28" spans="1:7" ht="12.75" customHeight="1" x14ac:dyDescent="0.2">
      <c r="A28" s="164"/>
      <c r="B28" s="296"/>
      <c r="C28" s="177"/>
      <c r="D28" s="176"/>
      <c r="E28" s="176"/>
      <c r="F28" s="125"/>
      <c r="G28" s="124"/>
    </row>
    <row r="29" spans="1:7" ht="12.75" customHeight="1" x14ac:dyDescent="0.2">
      <c r="A29" s="164"/>
      <c r="B29" s="296"/>
      <c r="C29" s="170"/>
      <c r="D29" s="175"/>
      <c r="E29" s="175"/>
      <c r="F29" s="160"/>
      <c r="G29" s="165"/>
    </row>
    <row r="30" spans="1:7" ht="12.75" customHeight="1" x14ac:dyDescent="0.2">
      <c r="A30" s="164"/>
      <c r="B30" s="296"/>
      <c r="C30" s="170"/>
      <c r="D30" s="175"/>
      <c r="E30" s="175"/>
      <c r="F30" s="160"/>
      <c r="G30" s="165"/>
    </row>
    <row r="31" spans="1:7" ht="12.75" customHeight="1" x14ac:dyDescent="0.2">
      <c r="A31" s="164"/>
      <c r="B31" s="296"/>
      <c r="C31" s="170"/>
      <c r="D31" s="175"/>
      <c r="E31" s="175"/>
      <c r="F31" s="160"/>
      <c r="G31" s="165"/>
    </row>
    <row r="32" spans="1:7" ht="12.75" customHeight="1" x14ac:dyDescent="0.2">
      <c r="A32" s="164"/>
      <c r="B32" s="296"/>
      <c r="C32" s="170"/>
      <c r="D32" s="175"/>
      <c r="E32" s="175"/>
      <c r="F32" s="160"/>
      <c r="G32" s="165"/>
    </row>
    <row r="33" spans="1:7" ht="12.75" customHeight="1" x14ac:dyDescent="0.2">
      <c r="A33" s="164"/>
      <c r="B33" s="296"/>
      <c r="C33" s="170"/>
      <c r="D33" s="175"/>
      <c r="E33" s="175"/>
      <c r="F33" s="160"/>
      <c r="G33" s="165"/>
    </row>
    <row r="34" spans="1:7" ht="12.75" customHeight="1" x14ac:dyDescent="0.2">
      <c r="A34" s="164"/>
      <c r="B34" s="296"/>
      <c r="C34" s="174"/>
      <c r="D34" s="172"/>
      <c r="E34" s="172"/>
      <c r="F34" s="171"/>
      <c r="G34" s="165"/>
    </row>
    <row r="35" spans="1:7" ht="12.75" customHeight="1" x14ac:dyDescent="0.2">
      <c r="A35" s="164"/>
      <c r="B35" s="296"/>
      <c r="C35" s="173"/>
      <c r="D35" s="172"/>
      <c r="E35" s="172"/>
      <c r="F35" s="171"/>
      <c r="G35" s="165"/>
    </row>
    <row r="36" spans="1:7" ht="12.75" customHeight="1" x14ac:dyDescent="0.2">
      <c r="A36" s="164"/>
      <c r="B36" s="296"/>
      <c r="C36" s="170"/>
      <c r="D36" s="172"/>
      <c r="E36" s="172"/>
      <c r="F36" s="171"/>
      <c r="G36" s="165"/>
    </row>
    <row r="37" spans="1:7" ht="12.75" customHeight="1" x14ac:dyDescent="0.2">
      <c r="A37" s="164"/>
      <c r="B37" s="296"/>
      <c r="C37" s="170"/>
      <c r="D37" s="168"/>
      <c r="E37" s="168"/>
      <c r="F37" s="160"/>
      <c r="G37" s="165"/>
    </row>
    <row r="38" spans="1:7" ht="12.75" customHeight="1" x14ac:dyDescent="0.2">
      <c r="A38" s="164"/>
      <c r="B38" s="296"/>
      <c r="C38" s="170"/>
      <c r="D38" s="168"/>
      <c r="E38" s="168"/>
      <c r="F38" s="160"/>
      <c r="G38" s="165"/>
    </row>
    <row r="39" spans="1:7" ht="12.75" customHeight="1" x14ac:dyDescent="0.2">
      <c r="A39" s="164"/>
      <c r="B39" s="296"/>
      <c r="C39" s="170"/>
      <c r="D39" s="168"/>
      <c r="E39" s="168"/>
      <c r="F39" s="160"/>
      <c r="G39" s="165"/>
    </row>
    <row r="40" spans="1:7" ht="12.75" customHeight="1" x14ac:dyDescent="0.2">
      <c r="A40" s="164"/>
      <c r="B40" s="296"/>
      <c r="C40" s="170"/>
      <c r="D40" s="168"/>
      <c r="E40" s="168"/>
      <c r="F40" s="160"/>
      <c r="G40" s="165"/>
    </row>
    <row r="41" spans="1:7" ht="12.75" customHeight="1" x14ac:dyDescent="0.2">
      <c r="A41" s="164"/>
      <c r="B41" s="296"/>
      <c r="C41" s="170"/>
      <c r="D41" s="168"/>
      <c r="E41" s="168"/>
      <c r="F41" s="160"/>
      <c r="G41" s="165"/>
    </row>
    <row r="42" spans="1:7" ht="12.75" customHeight="1" x14ac:dyDescent="0.2">
      <c r="A42" s="164"/>
      <c r="B42" s="296"/>
      <c r="C42" s="169"/>
      <c r="D42" s="168"/>
      <c r="E42" s="168"/>
      <c r="F42" s="160"/>
      <c r="G42" s="159"/>
    </row>
    <row r="43" spans="1:7" ht="12.75" customHeight="1" x14ac:dyDescent="0.2">
      <c r="A43" s="164"/>
      <c r="B43" s="296"/>
      <c r="C43" s="167"/>
      <c r="D43" s="166"/>
      <c r="E43" s="166"/>
      <c r="F43" s="160"/>
      <c r="G43" s="165"/>
    </row>
    <row r="44" spans="1:7" ht="12.75" customHeight="1" x14ac:dyDescent="0.2">
      <c r="A44" s="164"/>
      <c r="B44" s="296"/>
      <c r="C44" s="296"/>
      <c r="D44" s="161"/>
      <c r="E44" s="161"/>
      <c r="F44" s="160"/>
      <c r="G44" s="159"/>
    </row>
    <row r="45" spans="1:7" ht="12.75" customHeight="1" x14ac:dyDescent="0.2">
      <c r="A45" s="164"/>
      <c r="B45" s="296"/>
      <c r="C45" s="296"/>
      <c r="D45" s="161"/>
      <c r="E45" s="161"/>
      <c r="F45" s="160"/>
      <c r="G45" s="159"/>
    </row>
    <row r="46" spans="1:7" ht="12.75" customHeight="1" x14ac:dyDescent="0.2">
      <c r="A46" s="164"/>
      <c r="B46" s="296"/>
      <c r="C46" s="296"/>
      <c r="D46" s="161"/>
      <c r="E46" s="161"/>
      <c r="F46" s="160"/>
      <c r="G46" s="159"/>
    </row>
    <row r="47" spans="1:7" ht="12.75" customHeight="1" x14ac:dyDescent="0.2">
      <c r="A47" s="162"/>
      <c r="B47" s="161"/>
      <c r="C47" s="161"/>
      <c r="D47" s="161"/>
      <c r="E47" s="161"/>
      <c r="F47" s="160"/>
      <c r="G47" s="159"/>
    </row>
    <row r="48" spans="1:7" ht="12.75" customHeight="1" x14ac:dyDescent="0.2">
      <c r="A48" s="162"/>
      <c r="B48" s="161"/>
      <c r="C48" s="161"/>
      <c r="D48" s="161"/>
      <c r="E48" s="161"/>
      <c r="F48" s="160"/>
      <c r="G48" s="159"/>
    </row>
    <row r="49" spans="1:7" ht="12.75" customHeight="1" x14ac:dyDescent="0.2">
      <c r="A49" s="162"/>
      <c r="B49" s="161"/>
      <c r="C49" s="161"/>
      <c r="D49" s="161"/>
      <c r="E49" s="161"/>
      <c r="F49" s="160"/>
      <c r="G49" s="159"/>
    </row>
    <row r="50" spans="1:7" ht="12.75" customHeight="1" x14ac:dyDescent="0.2">
      <c r="A50" s="162"/>
      <c r="B50" s="161"/>
      <c r="C50" s="161"/>
      <c r="D50" s="161"/>
      <c r="E50" s="161"/>
      <c r="F50" s="160"/>
      <c r="G50" s="159"/>
    </row>
    <row r="51" spans="1:7" ht="12.75" customHeight="1" x14ac:dyDescent="0.2">
      <c r="A51" s="162"/>
      <c r="B51" s="161"/>
      <c r="C51" s="161"/>
      <c r="D51" s="161"/>
      <c r="E51" s="161"/>
      <c r="F51" s="160"/>
      <c r="G51" s="159"/>
    </row>
    <row r="52" spans="1:7" ht="12.75" customHeight="1" x14ac:dyDescent="0.2">
      <c r="A52" s="162"/>
      <c r="B52" s="161"/>
      <c r="C52" s="161"/>
      <c r="D52" s="161"/>
      <c r="E52" s="161"/>
      <c r="F52" s="160"/>
      <c r="G52" s="159"/>
    </row>
    <row r="53" spans="1:7" ht="12.75" customHeight="1" thickBot="1" x14ac:dyDescent="0.25">
      <c r="A53" s="162"/>
      <c r="B53" s="161"/>
      <c r="C53" s="161"/>
      <c r="D53" s="161"/>
      <c r="E53" s="161"/>
      <c r="F53" s="160"/>
      <c r="G53" s="159"/>
    </row>
    <row r="54" spans="1:7" x14ac:dyDescent="0.2">
      <c r="A54" s="158" t="s">
        <v>100</v>
      </c>
      <c r="B54" s="157"/>
      <c r="C54" s="156" t="s">
        <v>99</v>
      </c>
      <c r="D54" s="156" t="s">
        <v>98</v>
      </c>
      <c r="E54" s="156" t="s">
        <v>97</v>
      </c>
      <c r="F54" s="155" t="s">
        <v>96</v>
      </c>
      <c r="G54" s="154" t="s">
        <v>95</v>
      </c>
    </row>
    <row r="55" spans="1:7" ht="49.5" customHeight="1" thickBot="1" x14ac:dyDescent="0.25">
      <c r="A55" s="410"/>
      <c r="B55" s="411"/>
      <c r="C55" s="153"/>
      <c r="D55" s="152"/>
      <c r="E55" s="152"/>
      <c r="F55" s="151">
        <f>G18</f>
        <v>38121.599999999999</v>
      </c>
      <c r="G55" s="150">
        <f>SUM(A55:F55)</f>
        <v>38121.599999999999</v>
      </c>
    </row>
  </sheetData>
  <mergeCells count="16">
    <mergeCell ref="A5:G5"/>
    <mergeCell ref="A1:D1"/>
    <mergeCell ref="F1:G1"/>
    <mergeCell ref="A2:D2"/>
    <mergeCell ref="A3:D3"/>
    <mergeCell ref="A4:G4"/>
    <mergeCell ref="A18:B18"/>
    <mergeCell ref="A19:B19"/>
    <mergeCell ref="A20:B20"/>
    <mergeCell ref="A55:B55"/>
    <mergeCell ref="F8:G9"/>
    <mergeCell ref="F10:G10"/>
    <mergeCell ref="A14:B14"/>
    <mergeCell ref="C14:D14"/>
    <mergeCell ref="A16:B16"/>
    <mergeCell ref="A17:B17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F56" sqref="F56"/>
    </sheetView>
  </sheetViews>
  <sheetFormatPr defaultRowHeight="12.75" x14ac:dyDescent="0.2"/>
  <cols>
    <col min="1" max="1" width="4.7109375" style="149" customWidth="1"/>
    <col min="2" max="2" width="11.7109375" style="149" customWidth="1"/>
    <col min="3" max="7" width="15.7109375" style="149" customWidth="1"/>
    <col min="8" max="8" width="9.140625" style="149"/>
    <col min="9" max="9" width="10" style="149" bestFit="1" customWidth="1"/>
    <col min="10" max="16384" width="9.140625" style="149"/>
  </cols>
  <sheetData>
    <row r="1" spans="1:9" ht="81.75" customHeight="1" x14ac:dyDescent="0.2">
      <c r="A1" s="401"/>
      <c r="B1" s="401"/>
      <c r="C1" s="401"/>
      <c r="D1" s="401"/>
      <c r="E1" s="293"/>
      <c r="F1" s="402"/>
      <c r="G1" s="402"/>
    </row>
    <row r="2" spans="1:9" ht="12.6" customHeight="1" x14ac:dyDescent="0.2">
      <c r="A2" s="403" t="s">
        <v>110</v>
      </c>
      <c r="B2" s="403"/>
      <c r="C2" s="403"/>
      <c r="D2" s="403"/>
      <c r="E2" s="294"/>
      <c r="F2" s="195"/>
    </row>
    <row r="3" spans="1:9" ht="12.6" customHeight="1" x14ac:dyDescent="0.2">
      <c r="A3" s="403" t="s">
        <v>109</v>
      </c>
      <c r="B3" s="403"/>
      <c r="C3" s="403"/>
      <c r="D3" s="403"/>
      <c r="E3" s="294"/>
      <c r="F3" s="195"/>
    </row>
    <row r="4" spans="1:9" ht="6" customHeight="1" thickBot="1" x14ac:dyDescent="0.25">
      <c r="A4" s="404"/>
      <c r="B4" s="404"/>
      <c r="C4" s="404"/>
      <c r="D4" s="404"/>
      <c r="E4" s="404"/>
      <c r="F4" s="404"/>
      <c r="G4" s="404"/>
    </row>
    <row r="5" spans="1:9" ht="23.25" customHeight="1" thickBot="1" x14ac:dyDescent="0.35">
      <c r="A5" s="405" t="s">
        <v>12</v>
      </c>
      <c r="B5" s="406"/>
      <c r="C5" s="406"/>
      <c r="D5" s="406"/>
      <c r="E5" s="406"/>
      <c r="F5" s="406"/>
      <c r="G5" s="407"/>
    </row>
    <row r="6" spans="1:9" ht="6" customHeight="1" x14ac:dyDescent="0.2">
      <c r="A6" s="161"/>
      <c r="B6" s="161"/>
      <c r="C6" s="161"/>
      <c r="D6" s="161"/>
      <c r="E6" s="161"/>
      <c r="F6" s="161"/>
      <c r="G6" s="161"/>
    </row>
    <row r="7" spans="1:9" x14ac:dyDescent="0.2">
      <c r="A7" s="161"/>
      <c r="B7" s="161"/>
      <c r="C7" s="161"/>
      <c r="D7" s="161"/>
      <c r="E7" s="161"/>
      <c r="F7" s="161"/>
      <c r="G7" s="161"/>
    </row>
    <row r="8" spans="1:9" x14ac:dyDescent="0.2">
      <c r="A8" s="161"/>
      <c r="B8" s="31" t="s">
        <v>220</v>
      </c>
      <c r="C8" s="194"/>
      <c r="D8" s="193"/>
      <c r="E8" s="193"/>
      <c r="F8" s="394" t="s">
        <v>107</v>
      </c>
      <c r="G8" s="394"/>
    </row>
    <row r="9" spans="1:9" x14ac:dyDescent="0.2">
      <c r="A9" s="161"/>
      <c r="B9" s="300" t="s">
        <v>221</v>
      </c>
      <c r="C9" s="192"/>
      <c r="D9" s="161"/>
      <c r="E9" s="161"/>
      <c r="F9" s="394"/>
      <c r="G9" s="394"/>
    </row>
    <row r="10" spans="1:9" x14ac:dyDescent="0.2">
      <c r="A10" s="161"/>
      <c r="B10" s="72"/>
      <c r="C10" s="192"/>
      <c r="D10" s="166"/>
      <c r="E10" s="166"/>
      <c r="F10" s="395">
        <v>42595</v>
      </c>
      <c r="G10" s="396"/>
    </row>
    <row r="11" spans="1:9" x14ac:dyDescent="0.2">
      <c r="A11" s="161"/>
      <c r="B11" s="191"/>
      <c r="C11" s="191"/>
      <c r="D11" s="166"/>
      <c r="E11" s="166"/>
      <c r="F11" s="161"/>
      <c r="G11" s="161"/>
    </row>
    <row r="12" spans="1:9" x14ac:dyDescent="0.2">
      <c r="A12" s="161"/>
      <c r="B12" s="191"/>
      <c r="C12" s="191"/>
      <c r="D12" s="166"/>
      <c r="E12" s="166"/>
      <c r="F12" s="161"/>
      <c r="G12" s="161"/>
    </row>
    <row r="13" spans="1:9" ht="13.5" thickBot="1" x14ac:dyDescent="0.25">
      <c r="A13" s="161"/>
      <c r="B13" s="161"/>
      <c r="C13" s="161"/>
      <c r="D13" s="161"/>
      <c r="E13" s="161"/>
      <c r="F13" s="161"/>
      <c r="G13" s="161"/>
    </row>
    <row r="14" spans="1:9" ht="13.5" thickBot="1" x14ac:dyDescent="0.25">
      <c r="A14" s="408" t="s">
        <v>0</v>
      </c>
      <c r="B14" s="409"/>
      <c r="C14" s="409" t="s">
        <v>102</v>
      </c>
      <c r="D14" s="409"/>
      <c r="E14" s="295"/>
      <c r="F14" s="295" t="s">
        <v>101</v>
      </c>
      <c r="G14" s="189" t="s">
        <v>5</v>
      </c>
      <c r="H14" s="188"/>
      <c r="I14" s="188"/>
    </row>
    <row r="15" spans="1:9" ht="12.75" customHeight="1" x14ac:dyDescent="0.2">
      <c r="A15" s="164"/>
      <c r="B15" s="292"/>
      <c r="C15" s="161"/>
      <c r="D15" s="187"/>
      <c r="E15" s="161"/>
      <c r="F15" s="161"/>
      <c r="G15" s="159"/>
    </row>
    <row r="16" spans="1:9" ht="12.75" customHeight="1" x14ac:dyDescent="0.2">
      <c r="A16" s="399">
        <v>42647</v>
      </c>
      <c r="B16" s="400"/>
      <c r="C16" s="182" t="s">
        <v>222</v>
      </c>
      <c r="D16" s="183"/>
      <c r="E16" s="183"/>
      <c r="F16" s="134">
        <v>2508</v>
      </c>
      <c r="G16" s="129">
        <f>F16</f>
        <v>2508</v>
      </c>
    </row>
    <row r="17" spans="1:7" ht="12.75" customHeight="1" x14ac:dyDescent="0.2">
      <c r="A17" s="399">
        <v>42650</v>
      </c>
      <c r="B17" s="400"/>
      <c r="C17" s="182" t="s">
        <v>223</v>
      </c>
      <c r="D17" s="178"/>
      <c r="E17" s="178"/>
      <c r="F17" s="125">
        <v>1026</v>
      </c>
      <c r="G17" s="129">
        <f>G16+F17</f>
        <v>3534</v>
      </c>
    </row>
    <row r="18" spans="1:7" ht="12.75" customHeight="1" x14ac:dyDescent="0.2">
      <c r="A18" s="399"/>
      <c r="B18" s="400"/>
      <c r="C18" s="182"/>
      <c r="D18" s="181"/>
      <c r="E18" s="181"/>
      <c r="F18" s="125"/>
      <c r="G18" s="129"/>
    </row>
    <row r="19" spans="1:7" ht="12.75" customHeight="1" x14ac:dyDescent="0.2">
      <c r="A19" s="399"/>
      <c r="B19" s="400"/>
      <c r="C19" s="182"/>
      <c r="D19" s="178"/>
      <c r="E19" s="178"/>
      <c r="F19" s="125"/>
      <c r="G19" s="129"/>
    </row>
    <row r="20" spans="1:7" ht="12.75" customHeight="1" x14ac:dyDescent="0.2">
      <c r="A20" s="399"/>
      <c r="B20" s="400"/>
      <c r="C20" s="173"/>
      <c r="D20" s="178"/>
      <c r="E20" s="178"/>
      <c r="F20" s="125"/>
      <c r="G20" s="124"/>
    </row>
    <row r="21" spans="1:7" ht="12.75" customHeight="1" x14ac:dyDescent="0.2">
      <c r="A21" s="164"/>
      <c r="B21" s="292"/>
      <c r="C21" s="180"/>
      <c r="D21" s="178"/>
      <c r="E21" s="178"/>
      <c r="F21" s="125"/>
      <c r="G21" s="129"/>
    </row>
    <row r="22" spans="1:7" ht="12.75" customHeight="1" x14ac:dyDescent="0.2">
      <c r="A22" s="164"/>
      <c r="B22" s="292"/>
      <c r="C22" s="173"/>
      <c r="D22" s="178"/>
      <c r="E22" s="178"/>
      <c r="F22" s="125"/>
      <c r="G22" s="124"/>
    </row>
    <row r="23" spans="1:7" ht="12.75" customHeight="1" x14ac:dyDescent="0.2">
      <c r="A23" s="164"/>
      <c r="B23" s="292"/>
      <c r="C23" s="173"/>
      <c r="D23" s="178"/>
      <c r="E23" s="178"/>
      <c r="F23" s="125"/>
      <c r="G23" s="129"/>
    </row>
    <row r="24" spans="1:7" ht="12.75" customHeight="1" x14ac:dyDescent="0.2">
      <c r="A24" s="164"/>
      <c r="B24" s="292"/>
      <c r="C24" s="173"/>
      <c r="D24" s="179"/>
      <c r="E24" s="179"/>
      <c r="F24" s="125"/>
      <c r="G24" s="129"/>
    </row>
    <row r="25" spans="1:7" ht="12.75" customHeight="1" x14ac:dyDescent="0.2">
      <c r="A25" s="164"/>
      <c r="B25" s="292"/>
      <c r="C25" s="173"/>
      <c r="D25" s="175"/>
      <c r="E25" s="175"/>
      <c r="F25" s="125"/>
      <c r="G25" s="124"/>
    </row>
    <row r="26" spans="1:7" ht="12.75" customHeight="1" x14ac:dyDescent="0.2">
      <c r="A26" s="164"/>
      <c r="B26" s="292"/>
      <c r="C26" s="173"/>
      <c r="D26" s="178"/>
      <c r="E26" s="178"/>
      <c r="F26" s="125"/>
      <c r="G26" s="124"/>
    </row>
    <row r="27" spans="1:7" ht="12.75" customHeight="1" x14ac:dyDescent="0.2">
      <c r="A27" s="164"/>
      <c r="B27" s="292"/>
      <c r="C27" s="173"/>
      <c r="D27" s="178"/>
      <c r="E27" s="178"/>
      <c r="F27" s="125"/>
      <c r="G27" s="124"/>
    </row>
    <row r="28" spans="1:7" ht="12.75" customHeight="1" x14ac:dyDescent="0.2">
      <c r="A28" s="164"/>
      <c r="B28" s="292"/>
      <c r="C28" s="177"/>
      <c r="D28" s="176"/>
      <c r="E28" s="176"/>
      <c r="F28" s="125"/>
      <c r="G28" s="124"/>
    </row>
    <row r="29" spans="1:7" ht="12.75" customHeight="1" x14ac:dyDescent="0.2">
      <c r="A29" s="164"/>
      <c r="B29" s="292"/>
      <c r="C29" s="170"/>
      <c r="D29" s="175"/>
      <c r="E29" s="175"/>
      <c r="F29" s="160"/>
      <c r="G29" s="165"/>
    </row>
    <row r="30" spans="1:7" ht="12.75" customHeight="1" x14ac:dyDescent="0.2">
      <c r="A30" s="164"/>
      <c r="B30" s="292"/>
      <c r="C30" s="170"/>
      <c r="D30" s="175"/>
      <c r="E30" s="175"/>
      <c r="F30" s="160"/>
      <c r="G30" s="165"/>
    </row>
    <row r="31" spans="1:7" ht="12.75" customHeight="1" x14ac:dyDescent="0.2">
      <c r="A31" s="164"/>
      <c r="B31" s="292"/>
      <c r="C31" s="170"/>
      <c r="D31" s="175"/>
      <c r="E31" s="175"/>
      <c r="F31" s="160"/>
      <c r="G31" s="165"/>
    </row>
    <row r="32" spans="1:7" ht="12.75" customHeight="1" x14ac:dyDescent="0.2">
      <c r="A32" s="164"/>
      <c r="B32" s="292"/>
      <c r="C32" s="170"/>
      <c r="D32" s="175"/>
      <c r="E32" s="175"/>
      <c r="F32" s="160"/>
      <c r="G32" s="165"/>
    </row>
    <row r="33" spans="1:7" ht="12.75" customHeight="1" x14ac:dyDescent="0.2">
      <c r="A33" s="164"/>
      <c r="B33" s="292"/>
      <c r="C33" s="170"/>
      <c r="D33" s="175"/>
      <c r="E33" s="175"/>
      <c r="F33" s="160"/>
      <c r="G33" s="165"/>
    </row>
    <row r="34" spans="1:7" ht="12.75" customHeight="1" x14ac:dyDescent="0.2">
      <c r="A34" s="164"/>
      <c r="B34" s="292"/>
      <c r="C34" s="174"/>
      <c r="D34" s="172"/>
      <c r="E34" s="172"/>
      <c r="F34" s="171"/>
      <c r="G34" s="165"/>
    </row>
    <row r="35" spans="1:7" ht="12.75" customHeight="1" x14ac:dyDescent="0.2">
      <c r="A35" s="164"/>
      <c r="B35" s="292"/>
      <c r="C35" s="173"/>
      <c r="D35" s="172"/>
      <c r="E35" s="172"/>
      <c r="F35" s="171"/>
      <c r="G35" s="165"/>
    </row>
    <row r="36" spans="1:7" ht="12.75" customHeight="1" x14ac:dyDescent="0.2">
      <c r="A36" s="164"/>
      <c r="B36" s="292"/>
      <c r="C36" s="170"/>
      <c r="D36" s="172"/>
      <c r="E36" s="172"/>
      <c r="F36" s="171"/>
      <c r="G36" s="165"/>
    </row>
    <row r="37" spans="1:7" ht="12.75" customHeight="1" x14ac:dyDescent="0.2">
      <c r="A37" s="164"/>
      <c r="B37" s="292"/>
      <c r="C37" s="170"/>
      <c r="D37" s="168"/>
      <c r="E37" s="168"/>
      <c r="F37" s="160"/>
      <c r="G37" s="165"/>
    </row>
    <row r="38" spans="1:7" ht="12.75" customHeight="1" x14ac:dyDescent="0.2">
      <c r="A38" s="164"/>
      <c r="B38" s="292"/>
      <c r="C38" s="170"/>
      <c r="D38" s="168"/>
      <c r="E38" s="168"/>
      <c r="F38" s="160"/>
      <c r="G38" s="165"/>
    </row>
    <row r="39" spans="1:7" ht="12.75" customHeight="1" x14ac:dyDescent="0.2">
      <c r="A39" s="164"/>
      <c r="B39" s="292"/>
      <c r="C39" s="170"/>
      <c r="D39" s="168"/>
      <c r="E39" s="168"/>
      <c r="F39" s="160"/>
      <c r="G39" s="165"/>
    </row>
    <row r="40" spans="1:7" ht="12.75" customHeight="1" x14ac:dyDescent="0.2">
      <c r="A40" s="164"/>
      <c r="B40" s="292"/>
      <c r="C40" s="170"/>
      <c r="D40" s="168"/>
      <c r="E40" s="168"/>
      <c r="F40" s="160"/>
      <c r="G40" s="165"/>
    </row>
    <row r="41" spans="1:7" ht="12.75" customHeight="1" x14ac:dyDescent="0.2">
      <c r="A41" s="164"/>
      <c r="B41" s="292"/>
      <c r="C41" s="170"/>
      <c r="D41" s="168"/>
      <c r="E41" s="168"/>
      <c r="F41" s="160"/>
      <c r="G41" s="165"/>
    </row>
    <row r="42" spans="1:7" ht="12.75" customHeight="1" x14ac:dyDescent="0.2">
      <c r="A42" s="164"/>
      <c r="B42" s="292"/>
      <c r="C42" s="169"/>
      <c r="D42" s="168"/>
      <c r="E42" s="168"/>
      <c r="F42" s="160"/>
      <c r="G42" s="159"/>
    </row>
    <row r="43" spans="1:7" ht="12.75" customHeight="1" x14ac:dyDescent="0.2">
      <c r="A43" s="164"/>
      <c r="B43" s="292"/>
      <c r="C43" s="167"/>
      <c r="D43" s="166"/>
      <c r="E43" s="166"/>
      <c r="F43" s="160"/>
      <c r="G43" s="165"/>
    </row>
    <row r="44" spans="1:7" ht="12.75" customHeight="1" x14ac:dyDescent="0.2">
      <c r="A44" s="164"/>
      <c r="B44" s="292"/>
      <c r="C44" s="292"/>
      <c r="D44" s="161"/>
      <c r="E44" s="161"/>
      <c r="F44" s="160"/>
      <c r="G44" s="159"/>
    </row>
    <row r="45" spans="1:7" ht="12.75" customHeight="1" x14ac:dyDescent="0.2">
      <c r="A45" s="164"/>
      <c r="B45" s="292"/>
      <c r="C45" s="292"/>
      <c r="D45" s="161"/>
      <c r="E45" s="161"/>
      <c r="F45" s="160"/>
      <c r="G45" s="159"/>
    </row>
    <row r="46" spans="1:7" ht="12.75" customHeight="1" x14ac:dyDescent="0.2">
      <c r="A46" s="164"/>
      <c r="B46" s="292"/>
      <c r="C46" s="292"/>
      <c r="D46" s="161"/>
      <c r="E46" s="161"/>
      <c r="F46" s="160"/>
      <c r="G46" s="159"/>
    </row>
    <row r="47" spans="1:7" ht="12.75" customHeight="1" x14ac:dyDescent="0.2">
      <c r="A47" s="162"/>
      <c r="B47" s="161"/>
      <c r="C47" s="161"/>
      <c r="D47" s="161"/>
      <c r="E47" s="161"/>
      <c r="F47" s="160"/>
      <c r="G47" s="159"/>
    </row>
    <row r="48" spans="1:7" ht="12.75" customHeight="1" x14ac:dyDescent="0.2">
      <c r="A48" s="162"/>
      <c r="B48" s="161"/>
      <c r="C48" s="161"/>
      <c r="D48" s="161"/>
      <c r="E48" s="161"/>
      <c r="F48" s="160"/>
      <c r="G48" s="159"/>
    </row>
    <row r="49" spans="1:7" ht="12.75" customHeight="1" x14ac:dyDescent="0.2">
      <c r="A49" s="162"/>
      <c r="B49" s="161"/>
      <c r="C49" s="161"/>
      <c r="D49" s="161"/>
      <c r="E49" s="161"/>
      <c r="F49" s="160"/>
      <c r="G49" s="159"/>
    </row>
    <row r="50" spans="1:7" ht="12.75" customHeight="1" x14ac:dyDescent="0.2">
      <c r="A50" s="162"/>
      <c r="B50" s="161"/>
      <c r="C50" s="161"/>
      <c r="D50" s="161"/>
      <c r="E50" s="161"/>
      <c r="F50" s="160"/>
      <c r="G50" s="159"/>
    </row>
    <row r="51" spans="1:7" ht="12.75" customHeight="1" x14ac:dyDescent="0.2">
      <c r="A51" s="162"/>
      <c r="B51" s="161"/>
      <c r="C51" s="161"/>
      <c r="D51" s="161"/>
      <c r="E51" s="161"/>
      <c r="F51" s="160"/>
      <c r="G51" s="159"/>
    </row>
    <row r="52" spans="1:7" ht="12.75" customHeight="1" x14ac:dyDescent="0.2">
      <c r="A52" s="162"/>
      <c r="B52" s="161"/>
      <c r="C52" s="161"/>
      <c r="D52" s="161"/>
      <c r="E52" s="161"/>
      <c r="F52" s="160"/>
      <c r="G52" s="159"/>
    </row>
    <row r="53" spans="1:7" ht="12.75" customHeight="1" thickBot="1" x14ac:dyDescent="0.25">
      <c r="A53" s="162"/>
      <c r="B53" s="161"/>
      <c r="C53" s="161"/>
      <c r="D53" s="161"/>
      <c r="E53" s="161"/>
      <c r="F53" s="160"/>
      <c r="G53" s="159"/>
    </row>
    <row r="54" spans="1:7" x14ac:dyDescent="0.2">
      <c r="A54" s="158" t="s">
        <v>100</v>
      </c>
      <c r="B54" s="157"/>
      <c r="C54" s="156" t="s">
        <v>99</v>
      </c>
      <c r="D54" s="156" t="s">
        <v>98</v>
      </c>
      <c r="E54" s="156" t="s">
        <v>97</v>
      </c>
      <c r="F54" s="155" t="s">
        <v>96</v>
      </c>
      <c r="G54" s="154" t="s">
        <v>95</v>
      </c>
    </row>
    <row r="55" spans="1:7" ht="49.5" customHeight="1" thickBot="1" x14ac:dyDescent="0.25">
      <c r="A55" s="410"/>
      <c r="B55" s="411"/>
      <c r="C55" s="153"/>
      <c r="D55" s="152"/>
      <c r="E55" s="152"/>
      <c r="F55" s="151">
        <f>G17</f>
        <v>3534</v>
      </c>
      <c r="G55" s="150">
        <f>SUM(A55:F55)</f>
        <v>3534</v>
      </c>
    </row>
  </sheetData>
  <mergeCells count="16">
    <mergeCell ref="A20:B20"/>
    <mergeCell ref="A55:B55"/>
    <mergeCell ref="A16:B16"/>
    <mergeCell ref="A17:B17"/>
    <mergeCell ref="A18:B18"/>
    <mergeCell ref="A19:B19"/>
    <mergeCell ref="F8:G9"/>
    <mergeCell ref="F10:G10"/>
    <mergeCell ref="A14:B14"/>
    <mergeCell ref="C14:D14"/>
    <mergeCell ref="A1:D1"/>
    <mergeCell ref="F1:G1"/>
    <mergeCell ref="A2:D2"/>
    <mergeCell ref="A3:D3"/>
    <mergeCell ref="A4:G4"/>
    <mergeCell ref="A5:G5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E18" sqref="E18"/>
    </sheetView>
  </sheetViews>
  <sheetFormatPr defaultRowHeight="12.75" x14ac:dyDescent="0.2"/>
  <cols>
    <col min="1" max="1" width="13.85546875" style="3" customWidth="1"/>
    <col min="2" max="2" width="11.28515625" style="35" customWidth="1"/>
    <col min="3" max="7" width="13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customFormat="1" ht="30" customHeight="1" x14ac:dyDescent="0.2">
      <c r="A1" s="380"/>
      <c r="B1" s="380"/>
      <c r="C1" s="380"/>
      <c r="D1" s="78"/>
      <c r="E1" s="78"/>
      <c r="F1" s="397" t="s">
        <v>214</v>
      </c>
      <c r="G1" s="397"/>
    </row>
    <row r="2" spans="1:7" customFormat="1" ht="41.25" customHeight="1" x14ac:dyDescent="0.2">
      <c r="A2" s="391"/>
      <c r="B2" s="391"/>
      <c r="C2" s="391"/>
      <c r="D2" s="78"/>
      <c r="E2" s="78"/>
      <c r="F2" s="398"/>
      <c r="G2" s="398"/>
    </row>
    <row r="3" spans="1:7" customFormat="1" ht="12.75" customHeight="1" x14ac:dyDescent="0.2">
      <c r="A3" s="380"/>
      <c r="B3" s="380"/>
      <c r="C3" s="380"/>
      <c r="D3" s="78"/>
      <c r="E3" s="78"/>
      <c r="F3" s="398"/>
      <c r="G3" s="398"/>
    </row>
    <row r="4" spans="1:7" customFormat="1" ht="12.75" customHeight="1" x14ac:dyDescent="0.2">
      <c r="A4" s="386" t="s">
        <v>85</v>
      </c>
      <c r="B4" s="386"/>
      <c r="C4" s="386"/>
      <c r="D4" s="386"/>
      <c r="E4" s="78"/>
      <c r="F4" s="82"/>
      <c r="G4" s="82"/>
    </row>
    <row r="5" spans="1:7" customFormat="1" x14ac:dyDescent="0.2">
      <c r="A5" s="386" t="s">
        <v>86</v>
      </c>
      <c r="B5" s="386"/>
      <c r="C5" s="386"/>
      <c r="D5" s="386"/>
      <c r="E5" s="78"/>
      <c r="F5" s="79"/>
      <c r="G5" s="81"/>
    </row>
    <row r="6" spans="1:7" customFormat="1" ht="6" customHeight="1" thickBot="1" x14ac:dyDescent="0.25">
      <c r="A6" s="286"/>
      <c r="B6" s="286"/>
      <c r="C6" s="286"/>
      <c r="D6" s="80"/>
      <c r="E6" s="80"/>
      <c r="F6" s="80"/>
      <c r="G6" s="80"/>
    </row>
    <row r="7" spans="1:7" customFormat="1" ht="12.75" customHeight="1" x14ac:dyDescent="0.2">
      <c r="A7" s="287"/>
      <c r="B7" s="287"/>
      <c r="C7" s="287"/>
      <c r="D7" s="78"/>
      <c r="E7" s="78"/>
      <c r="F7" s="78"/>
      <c r="G7" s="78"/>
    </row>
    <row r="8" spans="1:7" customFormat="1" ht="12.75" customHeight="1" x14ac:dyDescent="0.2">
      <c r="A8" s="287"/>
      <c r="B8" s="287"/>
      <c r="C8" s="287"/>
      <c r="D8" s="78"/>
      <c r="E8" s="78"/>
      <c r="F8" s="78"/>
      <c r="G8" s="78"/>
    </row>
    <row r="9" spans="1:7" s="16" customFormat="1" ht="14.25" x14ac:dyDescent="0.2">
      <c r="A9" s="89" t="s">
        <v>215</v>
      </c>
      <c r="B9" s="74"/>
      <c r="C9" s="43"/>
      <c r="F9" s="14"/>
    </row>
    <row r="10" spans="1:7" s="16" customFormat="1" ht="12.75" customHeight="1" x14ac:dyDescent="0.2">
      <c r="A10" s="84" t="s">
        <v>216</v>
      </c>
      <c r="B10" s="74"/>
      <c r="C10" s="43"/>
      <c r="F10" s="394" t="s">
        <v>107</v>
      </c>
      <c r="G10" s="394"/>
    </row>
    <row r="11" spans="1:7" s="16" customFormat="1" ht="14.25" customHeight="1" x14ac:dyDescent="0.2">
      <c r="A11" s="85" t="s">
        <v>35</v>
      </c>
      <c r="B11" s="76"/>
      <c r="F11" s="394"/>
      <c r="G11" s="394"/>
    </row>
    <row r="12" spans="1:7" s="16" customFormat="1" ht="14.25" customHeight="1" x14ac:dyDescent="0.2">
      <c r="A12" s="86" t="s">
        <v>36</v>
      </c>
      <c r="B12" s="77"/>
      <c r="F12" s="395">
        <f ca="1">TODAY()</f>
        <v>44573</v>
      </c>
      <c r="G12" s="396"/>
    </row>
    <row r="13" spans="1:7" s="16" customFormat="1" ht="15.75" x14ac:dyDescent="0.2">
      <c r="A13" s="86"/>
      <c r="B13" s="77"/>
      <c r="F13" s="290"/>
      <c r="G13" s="290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4"/>
      <c r="E15" s="5" t="s">
        <v>3</v>
      </c>
      <c r="F15" s="288" t="s">
        <v>4</v>
      </c>
      <c r="G15" s="13" t="s">
        <v>5</v>
      </c>
    </row>
    <row r="16" spans="1:7" x14ac:dyDescent="0.2">
      <c r="A16" s="39"/>
      <c r="B16" s="70"/>
      <c r="C16" s="7"/>
      <c r="D16" s="8"/>
      <c r="E16" s="52"/>
      <c r="F16" s="53"/>
      <c r="G16" s="49"/>
    </row>
    <row r="17" spans="1:10" ht="12.75" customHeight="1" x14ac:dyDescent="0.2">
      <c r="A17" s="285">
        <v>42611</v>
      </c>
      <c r="B17" s="225" t="s">
        <v>217</v>
      </c>
      <c r="C17" s="88" t="s">
        <v>13</v>
      </c>
      <c r="D17" s="55"/>
      <c r="E17" s="52">
        <v>2736</v>
      </c>
      <c r="F17" s="53"/>
      <c r="G17" s="49">
        <f>E17-F17</f>
        <v>2736</v>
      </c>
    </row>
    <row r="18" spans="1:10" ht="12.75" customHeight="1" x14ac:dyDescent="0.2">
      <c r="A18" s="285"/>
      <c r="B18" s="224"/>
      <c r="C18" s="88"/>
      <c r="D18" s="55"/>
      <c r="E18" s="52"/>
      <c r="F18" s="53"/>
      <c r="G18" s="49"/>
    </row>
    <row r="19" spans="1:10" x14ac:dyDescent="0.2">
      <c r="A19" s="97"/>
      <c r="B19" s="226"/>
      <c r="C19" s="88"/>
      <c r="D19" s="8"/>
      <c r="E19" s="52"/>
      <c r="F19" s="53"/>
      <c r="G19" s="49"/>
    </row>
    <row r="20" spans="1:10" x14ac:dyDescent="0.2">
      <c r="A20" s="36"/>
      <c r="B20" s="2"/>
      <c r="C20" s="7"/>
      <c r="D20" s="8"/>
      <c r="E20" s="52"/>
      <c r="F20" s="53"/>
      <c r="G20" s="49"/>
    </row>
    <row r="21" spans="1:10" x14ac:dyDescent="0.2">
      <c r="A21" s="36"/>
      <c r="B21" s="2"/>
      <c r="C21" s="7"/>
      <c r="D21" s="8"/>
      <c r="E21" s="52"/>
      <c r="F21" s="53"/>
      <c r="G21" s="49"/>
    </row>
    <row r="22" spans="1:10" x14ac:dyDescent="0.2">
      <c r="A22" s="36"/>
      <c r="B22" s="2"/>
      <c r="C22" s="7"/>
      <c r="D22" s="8"/>
      <c r="E22" s="52"/>
      <c r="F22" s="53"/>
      <c r="G22" s="49"/>
    </row>
    <row r="23" spans="1:10" x14ac:dyDescent="0.2">
      <c r="A23" s="36"/>
      <c r="B23" s="2"/>
      <c r="C23" s="7"/>
      <c r="D23" s="8"/>
      <c r="E23" s="52"/>
      <c r="F23" s="53"/>
      <c r="G23" s="49"/>
      <c r="J23" s="44"/>
    </row>
    <row r="24" spans="1:10" x14ac:dyDescent="0.2">
      <c r="A24" s="36"/>
      <c r="B24" s="2"/>
      <c r="C24" s="7"/>
      <c r="D24" s="8"/>
      <c r="E24" s="52"/>
      <c r="F24" s="53"/>
      <c r="G24" s="49"/>
    </row>
    <row r="25" spans="1:10" x14ac:dyDescent="0.2">
      <c r="A25" s="36"/>
      <c r="B25" s="2"/>
      <c r="C25" s="7"/>
      <c r="D25" s="8"/>
      <c r="E25" s="52"/>
      <c r="F25" s="53"/>
      <c r="G25" s="49"/>
    </row>
    <row r="26" spans="1:10" x14ac:dyDescent="0.2">
      <c r="A26" s="33"/>
      <c r="B26" s="291"/>
      <c r="C26" s="7"/>
      <c r="D26" s="8"/>
      <c r="E26" s="50"/>
      <c r="F26" s="51"/>
      <c r="G26" s="49"/>
    </row>
    <row r="27" spans="1:10" x14ac:dyDescent="0.2">
      <c r="A27" s="33"/>
      <c r="B27" s="291"/>
      <c r="C27" s="7"/>
      <c r="D27" s="8"/>
      <c r="E27" s="38"/>
      <c r="F27" s="51"/>
      <c r="G27" s="49"/>
    </row>
    <row r="28" spans="1:10" x14ac:dyDescent="0.2">
      <c r="A28" s="33"/>
      <c r="B28" s="291"/>
      <c r="C28" s="7"/>
      <c r="D28" s="8"/>
      <c r="E28" s="50"/>
      <c r="F28" s="51"/>
      <c r="G28" s="49"/>
    </row>
    <row r="29" spans="1:10" x14ac:dyDescent="0.2">
      <c r="A29" s="33"/>
      <c r="B29" s="291"/>
      <c r="C29" s="7"/>
      <c r="D29" s="8"/>
      <c r="E29" s="50"/>
      <c r="F29" s="51"/>
      <c r="G29" s="49"/>
    </row>
    <row r="30" spans="1:10" x14ac:dyDescent="0.2">
      <c r="A30" s="33"/>
      <c r="B30" s="291"/>
      <c r="C30" s="7"/>
      <c r="D30" s="8"/>
      <c r="E30" s="50"/>
      <c r="F30" s="51"/>
      <c r="G30" s="49"/>
    </row>
    <row r="31" spans="1:10" x14ac:dyDescent="0.2">
      <c r="A31" s="6"/>
      <c r="B31" s="291"/>
      <c r="C31" s="7"/>
      <c r="D31" s="8"/>
      <c r="E31" s="50"/>
      <c r="F31" s="51"/>
      <c r="G31" s="49"/>
    </row>
    <row r="32" spans="1:10" x14ac:dyDescent="0.2">
      <c r="A32" s="6"/>
      <c r="B32" s="291"/>
      <c r="C32" s="7"/>
      <c r="D32" s="8"/>
      <c r="E32" s="50"/>
      <c r="F32" s="51"/>
      <c r="G32" s="49"/>
    </row>
    <row r="33" spans="1:7" x14ac:dyDescent="0.2">
      <c r="A33" s="6"/>
      <c r="B33" s="291"/>
      <c r="C33" s="7"/>
      <c r="D33" s="8"/>
      <c r="E33" s="50"/>
      <c r="F33" s="51"/>
      <c r="G33" s="49"/>
    </row>
    <row r="34" spans="1:7" x14ac:dyDescent="0.2">
      <c r="A34" s="6"/>
      <c r="B34" s="291"/>
      <c r="C34" s="7"/>
      <c r="D34" s="8"/>
      <c r="E34" s="50"/>
      <c r="F34" s="51"/>
      <c r="G34" s="49"/>
    </row>
    <row r="35" spans="1:7" x14ac:dyDescent="0.2">
      <c r="A35" s="6"/>
      <c r="B35" s="291"/>
      <c r="C35" s="7"/>
      <c r="D35" s="8"/>
      <c r="E35" s="50"/>
      <c r="F35" s="51"/>
      <c r="G35" s="49"/>
    </row>
    <row r="36" spans="1:7" x14ac:dyDescent="0.2">
      <c r="A36" s="6"/>
      <c r="B36" s="291"/>
      <c r="C36" s="7"/>
      <c r="D36" s="8"/>
      <c r="E36" s="50"/>
      <c r="F36" s="51"/>
      <c r="G36" s="49"/>
    </row>
    <row r="37" spans="1:7" ht="12.75" customHeight="1" x14ac:dyDescent="0.2">
      <c r="A37" s="47"/>
      <c r="B37" s="46"/>
      <c r="C37" s="7"/>
      <c r="D37" s="8"/>
      <c r="E37" s="50"/>
      <c r="F37" s="51"/>
      <c r="G37" s="49"/>
    </row>
    <row r="38" spans="1:7" ht="12.75" customHeight="1" x14ac:dyDescent="0.2">
      <c r="A38" s="47"/>
      <c r="B38" s="46"/>
      <c r="C38" s="7"/>
      <c r="D38" s="8"/>
      <c r="E38" s="50"/>
      <c r="F38" s="51"/>
      <c r="G38" s="49"/>
    </row>
    <row r="39" spans="1:7" ht="12.75" customHeight="1" x14ac:dyDescent="0.2">
      <c r="A39" s="48"/>
      <c r="B39" s="46"/>
      <c r="C39" s="7"/>
      <c r="D39" s="8"/>
      <c r="E39" s="50"/>
      <c r="F39" s="51"/>
      <c r="G39" s="49"/>
    </row>
    <row r="40" spans="1:7" ht="12.75" customHeight="1" x14ac:dyDescent="0.2">
      <c r="A40" s="48"/>
      <c r="B40" s="46"/>
      <c r="C40" s="7"/>
      <c r="D40" s="8"/>
      <c r="E40" s="50"/>
      <c r="F40" s="51"/>
      <c r="G40" s="49"/>
    </row>
    <row r="41" spans="1:7" x14ac:dyDescent="0.2">
      <c r="A41" s="6"/>
      <c r="B41" s="291"/>
      <c r="C41" s="7"/>
      <c r="D41" s="8"/>
      <c r="E41" s="50"/>
      <c r="F41" s="51"/>
      <c r="G41" s="49"/>
    </row>
    <row r="42" spans="1:7" x14ac:dyDescent="0.2">
      <c r="A42" s="6"/>
      <c r="B42" s="291"/>
      <c r="C42" s="7"/>
      <c r="D42" s="8"/>
      <c r="E42" s="23"/>
      <c r="F42" s="8"/>
      <c r="G42" s="20"/>
    </row>
    <row r="43" spans="1:7" x14ac:dyDescent="0.2">
      <c r="A43" s="22" t="s">
        <v>6</v>
      </c>
      <c r="B43" s="291"/>
      <c r="C43" s="7"/>
      <c r="D43" s="8"/>
      <c r="E43" s="23"/>
      <c r="F43" s="8"/>
      <c r="G43" s="20"/>
    </row>
    <row r="44" spans="1:7" x14ac:dyDescent="0.2">
      <c r="A44" s="6" t="s">
        <v>7</v>
      </c>
      <c r="B44" s="291"/>
      <c r="C44" s="7"/>
      <c r="D44" s="8"/>
      <c r="E44" s="23"/>
      <c r="F44" s="8"/>
      <c r="G44" s="20"/>
    </row>
    <row r="45" spans="1:7" x14ac:dyDescent="0.2">
      <c r="A45" s="6" t="s">
        <v>8</v>
      </c>
      <c r="B45" s="291"/>
      <c r="C45" s="7"/>
      <c r="D45" s="8"/>
      <c r="E45" s="23"/>
      <c r="F45" s="8"/>
      <c r="G45" s="20"/>
    </row>
    <row r="46" spans="1:7" x14ac:dyDescent="0.2">
      <c r="A46" s="6" t="s">
        <v>29</v>
      </c>
      <c r="B46" s="291"/>
      <c r="C46" s="7"/>
      <c r="D46" s="8"/>
      <c r="E46" s="23"/>
      <c r="F46" s="8"/>
      <c r="G46" s="20"/>
    </row>
    <row r="47" spans="1:7" x14ac:dyDescent="0.2">
      <c r="A47" s="6"/>
      <c r="B47" s="291"/>
      <c r="C47" s="7"/>
      <c r="D47" s="8"/>
      <c r="E47" s="23"/>
      <c r="F47" s="8"/>
      <c r="G47" s="20"/>
    </row>
    <row r="48" spans="1:7" x14ac:dyDescent="0.2">
      <c r="A48" s="6" t="s">
        <v>25</v>
      </c>
      <c r="B48" s="291"/>
      <c r="C48" s="7"/>
      <c r="D48" s="8"/>
      <c r="E48" s="23"/>
      <c r="F48" s="8"/>
      <c r="G48" s="20"/>
    </row>
    <row r="49" spans="1:7" x14ac:dyDescent="0.2">
      <c r="A49" s="6" t="s">
        <v>28</v>
      </c>
      <c r="B49" s="291"/>
      <c r="C49" s="7"/>
      <c r="D49" s="8"/>
      <c r="E49" s="23"/>
      <c r="F49" s="8"/>
      <c r="G49" s="20"/>
    </row>
    <row r="50" spans="1:7" ht="13.5" thickBot="1" x14ac:dyDescent="0.25">
      <c r="A50" s="9"/>
      <c r="B50" s="37"/>
      <c r="C50" s="10"/>
      <c r="D50" s="11"/>
      <c r="E50" s="24"/>
      <c r="F50" s="11"/>
      <c r="G50" s="21"/>
    </row>
    <row r="51" spans="1:7" x14ac:dyDescent="0.2">
      <c r="C51" s="26" t="s">
        <v>18</v>
      </c>
      <c r="D51" s="25" t="s">
        <v>17</v>
      </c>
      <c r="E51" s="27" t="s">
        <v>16</v>
      </c>
      <c r="F51" s="25" t="s">
        <v>15</v>
      </c>
      <c r="G51" s="25" t="s">
        <v>14</v>
      </c>
    </row>
    <row r="52" spans="1:7" ht="35.1" customHeight="1" thickBot="1" x14ac:dyDescent="0.25">
      <c r="C52" s="29"/>
      <c r="D52" s="29"/>
      <c r="E52" s="28">
        <f>G17</f>
        <v>2736</v>
      </c>
      <c r="F52" s="28"/>
      <c r="G52" s="28">
        <f>SUM(C52:F52)</f>
        <v>2736</v>
      </c>
    </row>
    <row r="53" spans="1:7" ht="9.75" customHeight="1" thickBot="1" x14ac:dyDescent="0.25">
      <c r="C53" s="30"/>
      <c r="D53" s="30"/>
      <c r="E53" s="7"/>
      <c r="F53" s="7"/>
      <c r="G53" s="30"/>
    </row>
    <row r="54" spans="1:7" ht="13.5" thickBot="1" x14ac:dyDescent="0.25">
      <c r="B54" s="362" t="s">
        <v>19</v>
      </c>
      <c r="C54" s="363"/>
      <c r="E54" s="362" t="s">
        <v>20</v>
      </c>
      <c r="F54" s="363"/>
    </row>
    <row r="55" spans="1:7" x14ac:dyDescent="0.2">
      <c r="B55" s="364" t="s">
        <v>72</v>
      </c>
      <c r="C55" s="365"/>
      <c r="E55" s="368" t="s">
        <v>26</v>
      </c>
      <c r="F55" s="365"/>
    </row>
    <row r="56" spans="1:7" ht="13.5" thickBot="1" x14ac:dyDescent="0.25">
      <c r="B56" s="366"/>
      <c r="C56" s="367"/>
      <c r="E56" s="366"/>
      <c r="F56" s="367"/>
    </row>
  </sheetData>
  <mergeCells count="14">
    <mergeCell ref="A4:D4"/>
    <mergeCell ref="A1:C1"/>
    <mergeCell ref="F1:G1"/>
    <mergeCell ref="A2:C2"/>
    <mergeCell ref="F2:G3"/>
    <mergeCell ref="A3:C3"/>
    <mergeCell ref="B55:C56"/>
    <mergeCell ref="E55:F56"/>
    <mergeCell ref="A5:D5"/>
    <mergeCell ref="F10:G11"/>
    <mergeCell ref="F12:G12"/>
    <mergeCell ref="C15:D15"/>
    <mergeCell ref="B54:C54"/>
    <mergeCell ref="E54:F54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4" workbookViewId="0">
      <selection activeCell="C45" sqref="C45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276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277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277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201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 t="s">
        <v>202</v>
      </c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 t="s">
        <v>203</v>
      </c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>
        <v>334</v>
      </c>
      <c r="C11" s="14"/>
      <c r="D11" s="114"/>
      <c r="E11" s="114"/>
      <c r="F11" s="273"/>
      <c r="G11" s="274"/>
    </row>
    <row r="12" spans="1:8" s="16" customFormat="1" ht="14.25" customHeight="1" x14ac:dyDescent="0.2">
      <c r="A12" s="78"/>
      <c r="B12" s="267"/>
      <c r="C12" s="14"/>
      <c r="D12" s="114"/>
      <c r="E12" s="114"/>
      <c r="F12" s="273"/>
      <c r="G12" s="274"/>
    </row>
    <row r="13" spans="1:8" s="16" customFormat="1" ht="14.25" customHeight="1" x14ac:dyDescent="0.2">
      <c r="A13" s="78"/>
      <c r="B13" s="267"/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275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8" x14ac:dyDescent="0.2">
      <c r="A17" s="369">
        <v>42282</v>
      </c>
      <c r="B17" s="370"/>
      <c r="C17" s="87" t="s">
        <v>207</v>
      </c>
      <c r="D17" s="88" t="s">
        <v>13</v>
      </c>
      <c r="E17" s="8"/>
      <c r="F17" s="52">
        <v>1732.8</v>
      </c>
      <c r="G17" s="53"/>
      <c r="H17" s="49">
        <f>F17</f>
        <v>1732.8</v>
      </c>
    </row>
    <row r="18" spans="1:8" x14ac:dyDescent="0.2">
      <c r="A18" s="369">
        <v>42284</v>
      </c>
      <c r="B18" s="370"/>
      <c r="C18" s="87" t="s">
        <v>208</v>
      </c>
      <c r="D18" s="88" t="s">
        <v>71</v>
      </c>
      <c r="E18" s="8"/>
      <c r="F18" s="52"/>
      <c r="G18" s="53">
        <v>1732.8</v>
      </c>
      <c r="H18" s="49">
        <f>H17+F18-G18</f>
        <v>0</v>
      </c>
    </row>
    <row r="19" spans="1:8" x14ac:dyDescent="0.2">
      <c r="A19" s="369">
        <v>42293</v>
      </c>
      <c r="B19" s="370"/>
      <c r="C19" s="87" t="s">
        <v>204</v>
      </c>
      <c r="D19" s="88" t="s">
        <v>13</v>
      </c>
      <c r="E19" s="8"/>
      <c r="F19" s="52">
        <v>5358</v>
      </c>
      <c r="G19" s="53"/>
      <c r="H19" s="49">
        <f>H18+F19-G19</f>
        <v>5358</v>
      </c>
    </row>
    <row r="20" spans="1:8" ht="12.75" customHeight="1" x14ac:dyDescent="0.2">
      <c r="A20" s="371">
        <v>42321</v>
      </c>
      <c r="B20" s="372"/>
      <c r="C20" s="87" t="s">
        <v>205</v>
      </c>
      <c r="D20" s="88" t="s">
        <v>13</v>
      </c>
      <c r="E20" s="55"/>
      <c r="F20" s="52">
        <v>8208</v>
      </c>
      <c r="G20" s="53"/>
      <c r="H20" s="49">
        <f>H19+F20-G20</f>
        <v>13566</v>
      </c>
    </row>
    <row r="21" spans="1:8" x14ac:dyDescent="0.2">
      <c r="A21" s="371">
        <v>42327</v>
      </c>
      <c r="B21" s="370"/>
      <c r="C21" s="87" t="s">
        <v>206</v>
      </c>
      <c r="D21" s="88" t="s">
        <v>13</v>
      </c>
      <c r="E21" s="8"/>
      <c r="F21" s="52">
        <v>855</v>
      </c>
      <c r="G21" s="53"/>
      <c r="H21" s="49">
        <f>H20+F21-G21</f>
        <v>14421</v>
      </c>
    </row>
    <row r="22" spans="1:8" x14ac:dyDescent="0.2">
      <c r="A22" s="371"/>
      <c r="B22" s="370"/>
      <c r="C22" s="98"/>
      <c r="D22" s="88"/>
      <c r="E22" s="8"/>
      <c r="F22" s="52"/>
      <c r="G22" s="53"/>
      <c r="H22" s="49"/>
    </row>
    <row r="23" spans="1:8" x14ac:dyDescent="0.2">
      <c r="A23" s="371"/>
      <c r="B23" s="370"/>
      <c r="C23" s="98"/>
      <c r="D23" s="88"/>
      <c r="E23" s="8"/>
      <c r="F23" s="52"/>
      <c r="G23" s="53"/>
      <c r="H23" s="49"/>
    </row>
    <row r="24" spans="1:8" x14ac:dyDescent="0.2">
      <c r="A24" s="36"/>
      <c r="B24" s="251"/>
      <c r="C24" s="2"/>
      <c r="D24" s="7"/>
      <c r="E24" s="8"/>
      <c r="F24" s="52"/>
      <c r="G24" s="53"/>
      <c r="H24" s="49"/>
    </row>
    <row r="25" spans="1:8" x14ac:dyDescent="0.2">
      <c r="A25" s="36"/>
      <c r="B25" s="251"/>
      <c r="C25" s="2"/>
      <c r="D25" s="7"/>
      <c r="E25" s="8"/>
      <c r="F25" s="52"/>
      <c r="G25" s="53"/>
      <c r="H25" s="49"/>
    </row>
    <row r="26" spans="1:8" x14ac:dyDescent="0.2">
      <c r="A26" s="36"/>
      <c r="B26" s="251"/>
      <c r="C26" s="2"/>
      <c r="D26" s="7"/>
      <c r="E26" s="8"/>
      <c r="F26" s="52"/>
      <c r="G26" s="53"/>
      <c r="H26" s="49"/>
    </row>
    <row r="27" spans="1:8" x14ac:dyDescent="0.2">
      <c r="A27" s="36"/>
      <c r="B27" s="251"/>
      <c r="C27" s="2"/>
      <c r="D27" s="7"/>
      <c r="E27" s="8"/>
      <c r="F27" s="52"/>
      <c r="G27" s="53"/>
      <c r="H27" s="49"/>
    </row>
    <row r="28" spans="1:8" x14ac:dyDescent="0.2">
      <c r="A28" s="33"/>
      <c r="B28" s="252"/>
      <c r="C28" s="278"/>
      <c r="D28" s="7"/>
      <c r="E28" s="8"/>
      <c r="F28" s="50"/>
      <c r="G28" s="51"/>
      <c r="H28" s="49"/>
    </row>
    <row r="29" spans="1:8" x14ac:dyDescent="0.2">
      <c r="A29" s="33"/>
      <c r="B29" s="252"/>
      <c r="C29" s="278"/>
      <c r="D29" s="7"/>
      <c r="E29" s="8"/>
      <c r="F29" s="38"/>
      <c r="G29" s="51"/>
      <c r="H29" s="49"/>
    </row>
    <row r="30" spans="1:8" x14ac:dyDescent="0.2">
      <c r="A30" s="33"/>
      <c r="B30" s="252"/>
      <c r="C30" s="278"/>
      <c r="D30" s="7"/>
      <c r="E30" s="8"/>
      <c r="F30" s="50"/>
      <c r="G30" s="51"/>
      <c r="H30" s="49"/>
    </row>
    <row r="31" spans="1:8" x14ac:dyDescent="0.2">
      <c r="A31" s="33"/>
      <c r="B31" s="252"/>
      <c r="C31" s="278"/>
      <c r="D31" s="7"/>
      <c r="E31" s="8"/>
      <c r="F31" s="50"/>
      <c r="G31" s="51"/>
      <c r="H31" s="49"/>
    </row>
    <row r="32" spans="1:8" x14ac:dyDescent="0.2">
      <c r="A32" s="33"/>
      <c r="B32" s="252"/>
      <c r="C32" s="278"/>
      <c r="D32" s="7"/>
      <c r="E32" s="8"/>
      <c r="F32" s="50"/>
      <c r="G32" s="51"/>
      <c r="H32" s="49"/>
    </row>
    <row r="33" spans="1:8" x14ac:dyDescent="0.2">
      <c r="A33" s="6"/>
      <c r="B33" s="7"/>
      <c r="C33" s="278"/>
      <c r="D33" s="7"/>
      <c r="E33" s="8"/>
      <c r="F33" s="50"/>
      <c r="G33" s="51"/>
      <c r="H33" s="49"/>
    </row>
    <row r="34" spans="1:8" x14ac:dyDescent="0.2">
      <c r="A34" s="6"/>
      <c r="B34" s="7"/>
      <c r="C34" s="278"/>
      <c r="D34" s="7"/>
      <c r="E34" s="8"/>
      <c r="F34" s="50"/>
      <c r="G34" s="51"/>
      <c r="H34" s="49"/>
    </row>
    <row r="35" spans="1:8" x14ac:dyDescent="0.2">
      <c r="A35" s="6"/>
      <c r="B35" s="7"/>
      <c r="C35" s="278"/>
      <c r="D35" s="7"/>
      <c r="E35" s="8"/>
      <c r="F35" s="50"/>
      <c r="G35" s="51"/>
      <c r="H35" s="49"/>
    </row>
    <row r="36" spans="1:8" x14ac:dyDescent="0.2">
      <c r="A36" s="6"/>
      <c r="B36" s="7"/>
      <c r="C36" s="278"/>
      <c r="D36" s="7"/>
      <c r="E36" s="8"/>
      <c r="F36" s="50"/>
      <c r="G36" s="51"/>
      <c r="H36" s="49"/>
    </row>
    <row r="37" spans="1:8" x14ac:dyDescent="0.2">
      <c r="A37" s="6"/>
      <c r="B37" s="7"/>
      <c r="C37" s="278"/>
      <c r="D37" s="7"/>
      <c r="E37" s="8"/>
      <c r="F37" s="50"/>
      <c r="G37" s="51"/>
      <c r="H37" s="49"/>
    </row>
    <row r="38" spans="1:8" ht="12.75" customHeight="1" x14ac:dyDescent="0.2">
      <c r="A38" s="47"/>
      <c r="B38" s="253"/>
      <c r="C38" s="46"/>
      <c r="D38" s="7"/>
      <c r="E38" s="8"/>
      <c r="F38" s="50"/>
      <c r="G38" s="51"/>
      <c r="H38" s="49"/>
    </row>
    <row r="39" spans="1:8" ht="12.75" customHeight="1" x14ac:dyDescent="0.2">
      <c r="A39" s="48"/>
      <c r="B39" s="69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x14ac:dyDescent="0.2">
      <c r="A41" s="6"/>
      <c r="B41" s="7"/>
      <c r="C41" s="278"/>
      <c r="D41" s="7"/>
      <c r="E41" s="8"/>
      <c r="F41" s="50"/>
      <c r="G41" s="51"/>
      <c r="H41" s="49"/>
    </row>
    <row r="42" spans="1:8" x14ac:dyDescent="0.2">
      <c r="A42" s="6"/>
      <c r="B42" s="7"/>
      <c r="C42" s="278"/>
      <c r="D42" s="7"/>
      <c r="E42" s="8"/>
      <c r="F42" s="23"/>
      <c r="G42" s="8"/>
      <c r="H42" s="20"/>
    </row>
    <row r="43" spans="1:8" x14ac:dyDescent="0.2">
      <c r="A43" s="255" t="s">
        <v>6</v>
      </c>
      <c r="B43" s="254"/>
      <c r="C43" s="278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278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278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278"/>
      <c r="D46" s="7"/>
      <c r="E46" s="8"/>
      <c r="F46" s="23"/>
      <c r="G46" s="8"/>
      <c r="H46" s="20"/>
    </row>
    <row r="47" spans="1:8" x14ac:dyDescent="0.2">
      <c r="A47" s="256"/>
      <c r="B47" s="7"/>
      <c r="C47" s="278"/>
      <c r="D47" s="7"/>
      <c r="E47" s="8"/>
      <c r="F47" s="23"/>
      <c r="G47" s="8"/>
      <c r="H47" s="20"/>
    </row>
    <row r="48" spans="1:8" x14ac:dyDescent="0.2">
      <c r="A48" s="271" t="s">
        <v>185</v>
      </c>
      <c r="B48" s="7"/>
      <c r="C48" s="278"/>
      <c r="D48" s="7"/>
      <c r="E48" s="8"/>
      <c r="F48" s="23"/>
      <c r="G48" s="8"/>
      <c r="H48" s="20"/>
    </row>
    <row r="49" spans="1:8" x14ac:dyDescent="0.2">
      <c r="A49" s="256" t="s">
        <v>28</v>
      </c>
      <c r="B49" s="7"/>
      <c r="C49" s="278"/>
      <c r="D49" s="7"/>
      <c r="E49" s="8"/>
      <c r="F49" s="23"/>
      <c r="G49" s="8"/>
      <c r="H49" s="20"/>
    </row>
    <row r="50" spans="1:8" x14ac:dyDescent="0.2">
      <c r="A50" s="272" t="s">
        <v>186</v>
      </c>
      <c r="B50" s="7"/>
      <c r="C50" s="278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/>
      <c r="E53" s="29"/>
      <c r="F53" s="28">
        <f>F19</f>
        <v>5358</v>
      </c>
      <c r="G53" s="28">
        <f>SUM(F20:F21)</f>
        <v>9063</v>
      </c>
      <c r="H53" s="28">
        <f>SUM(D53:G53)</f>
        <v>14421</v>
      </c>
    </row>
    <row r="54" spans="1:8" ht="9.75" customHeight="1" thickBot="1" x14ac:dyDescent="0.25">
      <c r="D54" s="30"/>
      <c r="E54" s="30"/>
      <c r="F54" s="7"/>
      <c r="G54" s="7"/>
      <c r="H54" s="30"/>
    </row>
    <row r="55" spans="1:8" ht="13.5" thickBot="1" x14ac:dyDescent="0.25">
      <c r="C55" s="362" t="s">
        <v>19</v>
      </c>
      <c r="D55" s="363"/>
      <c r="F55" s="362" t="s">
        <v>20</v>
      </c>
      <c r="G55" s="363"/>
    </row>
    <row r="56" spans="1:8" x14ac:dyDescent="0.2">
      <c r="C56" s="364" t="s">
        <v>72</v>
      </c>
      <c r="D56" s="365"/>
      <c r="F56" s="368" t="s">
        <v>26</v>
      </c>
      <c r="G56" s="365"/>
    </row>
    <row r="57" spans="1:8" ht="13.5" thickBot="1" x14ac:dyDescent="0.25">
      <c r="C57" s="366"/>
      <c r="D57" s="367"/>
      <c r="F57" s="366"/>
      <c r="G57" s="367"/>
    </row>
  </sheetData>
  <mergeCells count="21">
    <mergeCell ref="A5:H5"/>
    <mergeCell ref="A18:B18"/>
    <mergeCell ref="A17:B17"/>
    <mergeCell ref="A1:E1"/>
    <mergeCell ref="G1:H1"/>
    <mergeCell ref="A2:E2"/>
    <mergeCell ref="A3:E3"/>
    <mergeCell ref="A4:H4"/>
    <mergeCell ref="C56:D57"/>
    <mergeCell ref="F56:G57"/>
    <mergeCell ref="G8:H9"/>
    <mergeCell ref="G10:H10"/>
    <mergeCell ref="A15:B15"/>
    <mergeCell ref="D15:E15"/>
    <mergeCell ref="A19:B19"/>
    <mergeCell ref="A20:B20"/>
    <mergeCell ref="A21:B21"/>
    <mergeCell ref="A22:B22"/>
    <mergeCell ref="A23:B23"/>
    <mergeCell ref="C55:D55"/>
    <mergeCell ref="F55:G55"/>
  </mergeCells>
  <hyperlinks>
    <hyperlink ref="A50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A23" sqref="A23:B23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246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247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247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193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 t="s">
        <v>194</v>
      </c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 t="s">
        <v>195</v>
      </c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>
        <v>9830</v>
      </c>
      <c r="C11" s="14"/>
      <c r="D11" s="114"/>
      <c r="E11" s="114"/>
      <c r="F11" s="248"/>
      <c r="G11" s="249"/>
    </row>
    <row r="12" spans="1:8" s="16" customFormat="1" ht="14.25" customHeight="1" x14ac:dyDescent="0.2">
      <c r="A12" s="78"/>
      <c r="B12" s="267"/>
      <c r="C12" s="14"/>
      <c r="D12" s="114"/>
      <c r="E12" s="114"/>
      <c r="F12" s="268"/>
      <c r="G12" s="269"/>
    </row>
    <row r="13" spans="1:8" s="16" customFormat="1" ht="14.25" customHeight="1" x14ac:dyDescent="0.2">
      <c r="A13" s="78"/>
      <c r="B13" s="267"/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12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11" x14ac:dyDescent="0.2">
      <c r="A17" s="369">
        <v>42305</v>
      </c>
      <c r="B17" s="370"/>
      <c r="C17" s="87" t="s">
        <v>196</v>
      </c>
      <c r="D17" s="88" t="s">
        <v>13</v>
      </c>
      <c r="E17" s="8"/>
      <c r="F17" s="52">
        <v>343140</v>
      </c>
      <c r="G17" s="53"/>
      <c r="H17" s="49">
        <f>F17</f>
        <v>343140</v>
      </c>
    </row>
    <row r="18" spans="1:11" ht="12.75" customHeight="1" x14ac:dyDescent="0.2">
      <c r="A18" s="371">
        <v>42313</v>
      </c>
      <c r="B18" s="370"/>
      <c r="C18" s="87" t="s">
        <v>197</v>
      </c>
      <c r="D18" s="88" t="s">
        <v>13</v>
      </c>
      <c r="E18" s="55"/>
      <c r="F18" s="52">
        <v>106362</v>
      </c>
      <c r="G18" s="53"/>
      <c r="H18" s="49">
        <f>H17+F18</f>
        <v>449502</v>
      </c>
    </row>
    <row r="19" spans="1:11" x14ac:dyDescent="0.2">
      <c r="A19" s="371">
        <v>42313</v>
      </c>
      <c r="B19" s="370"/>
      <c r="C19" s="87" t="s">
        <v>198</v>
      </c>
      <c r="D19" s="88" t="s">
        <v>13</v>
      </c>
      <c r="E19" s="8"/>
      <c r="F19" s="52">
        <v>19380</v>
      </c>
      <c r="G19" s="53"/>
      <c r="H19" s="49">
        <f>H18+F19</f>
        <v>468882</v>
      </c>
    </row>
    <row r="20" spans="1:11" x14ac:dyDescent="0.2">
      <c r="A20" s="371">
        <v>42313</v>
      </c>
      <c r="B20" s="370"/>
      <c r="C20" s="98" t="s">
        <v>199</v>
      </c>
      <c r="D20" s="88" t="s">
        <v>71</v>
      </c>
      <c r="E20" s="8"/>
      <c r="F20" s="52"/>
      <c r="G20" s="53">
        <v>170000</v>
      </c>
      <c r="H20" s="49">
        <f>H19+F20-G20</f>
        <v>298882</v>
      </c>
    </row>
    <row r="21" spans="1:11" x14ac:dyDescent="0.2">
      <c r="A21" s="371">
        <v>42326</v>
      </c>
      <c r="B21" s="370"/>
      <c r="C21" s="98" t="s">
        <v>200</v>
      </c>
      <c r="D21" s="88" t="s">
        <v>71</v>
      </c>
      <c r="E21" s="8"/>
      <c r="F21" s="52"/>
      <c r="G21" s="53">
        <v>100000</v>
      </c>
      <c r="H21" s="49">
        <f>H20+F21-G21</f>
        <v>198882</v>
      </c>
    </row>
    <row r="22" spans="1:11" x14ac:dyDescent="0.2">
      <c r="A22" s="371">
        <v>42338</v>
      </c>
      <c r="B22" s="370"/>
      <c r="C22" s="2" t="s">
        <v>209</v>
      </c>
      <c r="D22" s="88" t="s">
        <v>71</v>
      </c>
      <c r="E22" s="8"/>
      <c r="F22" s="52"/>
      <c r="G22" s="53">
        <v>100000</v>
      </c>
      <c r="H22" s="49">
        <f>H21+F22-G22</f>
        <v>98882</v>
      </c>
    </row>
    <row r="23" spans="1:11" x14ac:dyDescent="0.2">
      <c r="A23" s="371">
        <v>42387</v>
      </c>
      <c r="B23" s="370"/>
      <c r="C23" s="98" t="s">
        <v>210</v>
      </c>
      <c r="D23" s="88" t="s">
        <v>211</v>
      </c>
      <c r="E23" s="8"/>
      <c r="F23" s="52"/>
      <c r="G23" s="53">
        <v>29248.080000000002</v>
      </c>
      <c r="H23" s="49">
        <f>H22+F23-G23</f>
        <v>69633.919999999998</v>
      </c>
    </row>
    <row r="24" spans="1:11" x14ac:dyDescent="0.2">
      <c r="A24" s="36"/>
      <c r="B24" s="251"/>
      <c r="C24" s="2"/>
      <c r="D24" s="7"/>
      <c r="E24" s="8"/>
      <c r="F24" s="52"/>
      <c r="G24" s="53"/>
      <c r="H24" s="49"/>
      <c r="K24" s="44"/>
    </row>
    <row r="25" spans="1:11" x14ac:dyDescent="0.2">
      <c r="A25" s="36"/>
      <c r="B25" s="251"/>
      <c r="C25" s="2"/>
      <c r="D25" s="7"/>
      <c r="E25" s="8"/>
      <c r="F25" s="52"/>
      <c r="G25" s="53"/>
      <c r="H25" s="49"/>
    </row>
    <row r="26" spans="1:11" x14ac:dyDescent="0.2">
      <c r="A26" s="36"/>
      <c r="B26" s="251"/>
      <c r="C26" s="2"/>
      <c r="D26" s="7"/>
      <c r="E26" s="8"/>
      <c r="F26" s="52"/>
      <c r="G26" s="53"/>
      <c r="H26" s="49"/>
    </row>
    <row r="27" spans="1:11" x14ac:dyDescent="0.2">
      <c r="A27" s="33"/>
      <c r="B27" s="252"/>
      <c r="C27" s="34"/>
      <c r="D27" s="7"/>
      <c r="E27" s="8"/>
      <c r="F27" s="50"/>
      <c r="G27" s="51"/>
      <c r="H27" s="49"/>
    </row>
    <row r="28" spans="1:11" x14ac:dyDescent="0.2">
      <c r="A28" s="33"/>
      <c r="B28" s="252"/>
      <c r="C28" s="34"/>
      <c r="D28" s="7"/>
      <c r="E28" s="8"/>
      <c r="F28" s="38"/>
      <c r="G28" s="51"/>
      <c r="H28" s="49"/>
    </row>
    <row r="29" spans="1:11" x14ac:dyDescent="0.2">
      <c r="A29" s="33"/>
      <c r="B29" s="252"/>
      <c r="C29" s="34"/>
      <c r="D29" s="7"/>
      <c r="E29" s="8"/>
      <c r="F29" s="50"/>
      <c r="G29" s="51"/>
      <c r="H29" s="49"/>
    </row>
    <row r="30" spans="1:11" x14ac:dyDescent="0.2">
      <c r="A30" s="33"/>
      <c r="B30" s="252"/>
      <c r="C30" s="34"/>
      <c r="D30" s="7"/>
      <c r="E30" s="8"/>
      <c r="F30" s="50"/>
      <c r="G30" s="51"/>
      <c r="H30" s="49"/>
    </row>
    <row r="31" spans="1:11" x14ac:dyDescent="0.2">
      <c r="A31" s="33"/>
      <c r="B31" s="252"/>
      <c r="C31" s="34"/>
      <c r="D31" s="7"/>
      <c r="E31" s="8"/>
      <c r="F31" s="50"/>
      <c r="G31" s="51"/>
      <c r="H31" s="49"/>
    </row>
    <row r="32" spans="1:11" x14ac:dyDescent="0.2">
      <c r="A32" s="6"/>
      <c r="B32" s="7"/>
      <c r="C32" s="34"/>
      <c r="D32" s="7"/>
      <c r="E32" s="8"/>
      <c r="F32" s="50"/>
      <c r="G32" s="51"/>
      <c r="H32" s="49"/>
    </row>
    <row r="33" spans="1:8" x14ac:dyDescent="0.2">
      <c r="A33" s="6"/>
      <c r="B33" s="7"/>
      <c r="C33" s="34"/>
      <c r="D33" s="7"/>
      <c r="E33" s="8"/>
      <c r="F33" s="50"/>
      <c r="G33" s="51"/>
      <c r="H33" s="49"/>
    </row>
    <row r="34" spans="1:8" x14ac:dyDescent="0.2">
      <c r="A34" s="6"/>
      <c r="B34" s="7"/>
      <c r="C34" s="34"/>
      <c r="D34" s="7"/>
      <c r="E34" s="8"/>
      <c r="F34" s="50"/>
      <c r="G34" s="51"/>
      <c r="H34" s="49"/>
    </row>
    <row r="35" spans="1:8" x14ac:dyDescent="0.2">
      <c r="A35" s="6"/>
      <c r="B35" s="7"/>
      <c r="C35" s="34"/>
      <c r="D35" s="7"/>
      <c r="E35" s="8"/>
      <c r="F35" s="50"/>
      <c r="G35" s="51"/>
      <c r="H35" s="49"/>
    </row>
    <row r="36" spans="1:8" x14ac:dyDescent="0.2">
      <c r="A36" s="6"/>
      <c r="B36" s="7"/>
      <c r="C36" s="34"/>
      <c r="D36" s="7"/>
      <c r="E36" s="8"/>
      <c r="F36" s="50"/>
      <c r="G36" s="51"/>
      <c r="H36" s="49"/>
    </row>
    <row r="37" spans="1:8" x14ac:dyDescent="0.2">
      <c r="A37" s="6"/>
      <c r="B37" s="7"/>
      <c r="C37" s="34"/>
      <c r="D37" s="7"/>
      <c r="E37" s="8"/>
      <c r="F37" s="50"/>
      <c r="G37" s="51"/>
      <c r="H37" s="49"/>
    </row>
    <row r="38" spans="1:8" ht="12.75" customHeight="1" x14ac:dyDescent="0.2">
      <c r="A38" s="47"/>
      <c r="B38" s="253"/>
      <c r="C38" s="46"/>
      <c r="D38" s="7"/>
      <c r="E38" s="8"/>
      <c r="F38" s="50"/>
      <c r="G38" s="51"/>
      <c r="H38" s="49"/>
    </row>
    <row r="39" spans="1:8" ht="12.75" customHeight="1" x14ac:dyDescent="0.2">
      <c r="A39" s="48"/>
      <c r="B39" s="69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x14ac:dyDescent="0.2">
      <c r="A41" s="6"/>
      <c r="B41" s="7"/>
      <c r="C41" s="34"/>
      <c r="D41" s="7"/>
      <c r="E41" s="8"/>
      <c r="F41" s="50"/>
      <c r="G41" s="51"/>
      <c r="H41" s="49"/>
    </row>
    <row r="42" spans="1:8" x14ac:dyDescent="0.2">
      <c r="A42" s="6"/>
      <c r="B42" s="7"/>
      <c r="C42" s="34"/>
      <c r="D42" s="7"/>
      <c r="E42" s="8"/>
      <c r="F42" s="23"/>
      <c r="G42" s="8"/>
      <c r="H42" s="20"/>
    </row>
    <row r="43" spans="1:8" x14ac:dyDescent="0.2">
      <c r="A43" s="255" t="s">
        <v>6</v>
      </c>
      <c r="B43" s="254"/>
      <c r="C43" s="34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34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34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34"/>
      <c r="D46" s="7"/>
      <c r="E46" s="8"/>
      <c r="F46" s="23"/>
      <c r="G46" s="8"/>
      <c r="H46" s="20"/>
    </row>
    <row r="47" spans="1:8" x14ac:dyDescent="0.2">
      <c r="A47" s="256"/>
      <c r="B47" s="7"/>
      <c r="C47" s="34"/>
      <c r="D47" s="7"/>
      <c r="E47" s="8"/>
      <c r="F47" s="23"/>
      <c r="G47" s="8"/>
      <c r="H47" s="20"/>
    </row>
    <row r="48" spans="1:8" x14ac:dyDescent="0.2">
      <c r="A48" s="271" t="s">
        <v>185</v>
      </c>
      <c r="B48" s="7"/>
      <c r="C48" s="34"/>
      <c r="D48" s="7"/>
      <c r="E48" s="8"/>
      <c r="F48" s="23"/>
      <c r="G48" s="8"/>
      <c r="H48" s="20"/>
    </row>
    <row r="49" spans="1:8" x14ac:dyDescent="0.2">
      <c r="A49" s="256" t="s">
        <v>28</v>
      </c>
      <c r="B49" s="7"/>
      <c r="C49" s="34"/>
      <c r="D49" s="7"/>
      <c r="E49" s="8"/>
      <c r="F49" s="23"/>
      <c r="G49" s="8"/>
      <c r="H49" s="20"/>
    </row>
    <row r="50" spans="1:8" x14ac:dyDescent="0.2">
      <c r="A50" s="272" t="s">
        <v>186</v>
      </c>
      <c r="B50" s="7"/>
      <c r="C50" s="270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>
        <f>H23</f>
        <v>69633.919999999998</v>
      </c>
      <c r="E53" s="29"/>
      <c r="F53" s="28"/>
      <c r="G53" s="28"/>
      <c r="H53" s="28">
        <f>SUM(D53:G53)</f>
        <v>69633.919999999998</v>
      </c>
    </row>
    <row r="54" spans="1:8" ht="9.75" customHeight="1" thickBot="1" x14ac:dyDescent="0.25">
      <c r="D54" s="30"/>
      <c r="E54" s="30"/>
      <c r="F54" s="7"/>
      <c r="G54" s="7"/>
      <c r="H54" s="30"/>
    </row>
    <row r="55" spans="1:8" ht="13.5" thickBot="1" x14ac:dyDescent="0.25">
      <c r="C55" s="362" t="s">
        <v>19</v>
      </c>
      <c r="D55" s="363"/>
      <c r="F55" s="362" t="s">
        <v>20</v>
      </c>
      <c r="G55" s="363"/>
    </row>
    <row r="56" spans="1:8" x14ac:dyDescent="0.2">
      <c r="C56" s="364" t="s">
        <v>72</v>
      </c>
      <c r="D56" s="365"/>
      <c r="F56" s="368" t="s">
        <v>26</v>
      </c>
      <c r="G56" s="365"/>
    </row>
    <row r="57" spans="1:8" ht="13.5" thickBot="1" x14ac:dyDescent="0.25">
      <c r="C57" s="366"/>
      <c r="D57" s="367"/>
      <c r="F57" s="366"/>
      <c r="G57" s="367"/>
    </row>
  </sheetData>
  <mergeCells count="21">
    <mergeCell ref="A19:B19"/>
    <mergeCell ref="C56:D57"/>
    <mergeCell ref="C55:D55"/>
    <mergeCell ref="F55:G55"/>
    <mergeCell ref="F56:G57"/>
    <mergeCell ref="A20:B20"/>
    <mergeCell ref="A21:B21"/>
    <mergeCell ref="A22:B22"/>
    <mergeCell ref="A23:B23"/>
    <mergeCell ref="G1:H1"/>
    <mergeCell ref="A1:E1"/>
    <mergeCell ref="A2:E2"/>
    <mergeCell ref="A3:E3"/>
    <mergeCell ref="A4:H4"/>
    <mergeCell ref="A5:H5"/>
    <mergeCell ref="A18:B18"/>
    <mergeCell ref="G8:H9"/>
    <mergeCell ref="A17:B17"/>
    <mergeCell ref="A15:B15"/>
    <mergeCell ref="G10:H10"/>
    <mergeCell ref="D15:E15"/>
  </mergeCells>
  <phoneticPr fontId="4" type="noConversion"/>
  <hyperlinks>
    <hyperlink ref="A50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G53" sqref="G53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331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332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332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294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 t="s">
        <v>295</v>
      </c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 t="s">
        <v>242</v>
      </c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/>
      <c r="C11" s="14"/>
      <c r="D11" s="114"/>
      <c r="E11" s="114"/>
      <c r="F11" s="333"/>
      <c r="G11" s="334"/>
    </row>
    <row r="12" spans="1:8" s="16" customFormat="1" ht="14.25" customHeight="1" x14ac:dyDescent="0.2">
      <c r="A12" s="78"/>
      <c r="B12" s="267" t="s">
        <v>296</v>
      </c>
      <c r="C12" s="14"/>
      <c r="D12" s="114"/>
      <c r="E12" s="114"/>
      <c r="F12" s="333"/>
      <c r="G12" s="334"/>
    </row>
    <row r="13" spans="1:8" s="16" customFormat="1" ht="14.25" customHeight="1" x14ac:dyDescent="0.2">
      <c r="A13" s="78"/>
      <c r="B13" s="267"/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335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8" x14ac:dyDescent="0.2">
      <c r="A17" s="371">
        <v>44306</v>
      </c>
      <c r="B17" s="370"/>
      <c r="C17" s="87" t="s">
        <v>297</v>
      </c>
      <c r="D17" s="88" t="s">
        <v>13</v>
      </c>
      <c r="E17" s="8"/>
      <c r="F17" s="52">
        <v>51301.5</v>
      </c>
      <c r="G17" s="53"/>
      <c r="H17" s="49">
        <f>F17</f>
        <v>51301.5</v>
      </c>
    </row>
    <row r="18" spans="1:8" x14ac:dyDescent="0.2">
      <c r="A18" s="371">
        <v>44309</v>
      </c>
      <c r="B18" s="370"/>
      <c r="C18" s="87" t="s">
        <v>298</v>
      </c>
      <c r="D18" s="88" t="s">
        <v>13</v>
      </c>
      <c r="E18" s="8"/>
      <c r="F18" s="52">
        <v>3036</v>
      </c>
      <c r="G18" s="53"/>
      <c r="H18" s="49">
        <f>H17+F18-G18</f>
        <v>54337.5</v>
      </c>
    </row>
    <row r="19" spans="1:8" x14ac:dyDescent="0.2">
      <c r="A19" s="369"/>
      <c r="B19" s="370"/>
      <c r="C19" s="87"/>
      <c r="D19" s="88"/>
      <c r="E19" s="8"/>
      <c r="F19" s="52"/>
      <c r="G19" s="53"/>
      <c r="H19" s="49"/>
    </row>
    <row r="20" spans="1:8" x14ac:dyDescent="0.2">
      <c r="A20" s="369"/>
      <c r="B20" s="370"/>
      <c r="C20" s="87"/>
      <c r="D20" s="88"/>
      <c r="E20" s="8"/>
      <c r="F20" s="52"/>
      <c r="G20" s="53"/>
      <c r="H20" s="49"/>
    </row>
    <row r="21" spans="1:8" ht="12.75" customHeight="1" x14ac:dyDescent="0.2">
      <c r="A21" s="371"/>
      <c r="B21" s="372"/>
      <c r="C21" s="87"/>
      <c r="D21" s="88"/>
      <c r="E21" s="55"/>
      <c r="F21" s="52"/>
      <c r="G21" s="53"/>
      <c r="H21" s="49"/>
    </row>
    <row r="22" spans="1:8" x14ac:dyDescent="0.2">
      <c r="A22" s="371"/>
      <c r="B22" s="370"/>
      <c r="C22" s="87"/>
      <c r="D22" s="88"/>
      <c r="E22" s="8"/>
      <c r="F22" s="52"/>
      <c r="G22" s="53"/>
      <c r="H22" s="49"/>
    </row>
    <row r="23" spans="1:8" x14ac:dyDescent="0.2">
      <c r="A23" s="371"/>
      <c r="B23" s="370"/>
      <c r="C23" s="98"/>
      <c r="D23" s="88"/>
      <c r="E23" s="8"/>
      <c r="F23" s="52"/>
      <c r="G23" s="53"/>
      <c r="H23" s="49"/>
    </row>
    <row r="24" spans="1:8" x14ac:dyDescent="0.2">
      <c r="A24" s="371"/>
      <c r="B24" s="370"/>
      <c r="C24" s="98"/>
      <c r="D24" s="88"/>
      <c r="E24" s="8"/>
      <c r="F24" s="52"/>
      <c r="G24" s="53"/>
      <c r="H24" s="49"/>
    </row>
    <row r="25" spans="1:8" x14ac:dyDescent="0.2">
      <c r="A25" s="36"/>
      <c r="B25" s="251"/>
      <c r="C25" s="2"/>
      <c r="D25" s="7"/>
      <c r="E25" s="8"/>
      <c r="F25" s="52"/>
      <c r="G25" s="53"/>
      <c r="H25" s="49"/>
    </row>
    <row r="26" spans="1:8" x14ac:dyDescent="0.2">
      <c r="A26" s="36"/>
      <c r="B26" s="251"/>
      <c r="C26" s="2"/>
      <c r="D26" s="7"/>
      <c r="E26" s="8"/>
      <c r="F26" s="52"/>
      <c r="G26" s="53"/>
      <c r="H26" s="49"/>
    </row>
    <row r="27" spans="1:8" x14ac:dyDescent="0.2">
      <c r="A27" s="36"/>
      <c r="B27" s="251"/>
      <c r="C27" s="2"/>
      <c r="D27" s="7"/>
      <c r="E27" s="8"/>
      <c r="F27" s="52"/>
      <c r="G27" s="53"/>
      <c r="H27" s="49"/>
    </row>
    <row r="28" spans="1:8" x14ac:dyDescent="0.2">
      <c r="A28" s="36"/>
      <c r="B28" s="251"/>
      <c r="C28" s="2"/>
      <c r="D28" s="7"/>
      <c r="E28" s="8"/>
      <c r="F28" s="52"/>
      <c r="G28" s="53"/>
      <c r="H28" s="49"/>
    </row>
    <row r="29" spans="1:8" x14ac:dyDescent="0.2">
      <c r="A29" s="33"/>
      <c r="B29" s="252"/>
      <c r="C29" s="336"/>
      <c r="D29" s="7"/>
      <c r="E29" s="8"/>
      <c r="F29" s="50"/>
      <c r="G29" s="51"/>
      <c r="H29" s="49"/>
    </row>
    <row r="30" spans="1:8" x14ac:dyDescent="0.2">
      <c r="A30" s="33"/>
      <c r="B30" s="252"/>
      <c r="C30" s="336"/>
      <c r="D30" s="7"/>
      <c r="E30" s="8"/>
      <c r="F30" s="38"/>
      <c r="G30" s="51"/>
      <c r="H30" s="49"/>
    </row>
    <row r="31" spans="1:8" x14ac:dyDescent="0.2">
      <c r="A31" s="33"/>
      <c r="B31" s="252"/>
      <c r="C31" s="336"/>
      <c r="D31" s="7"/>
      <c r="E31" s="8"/>
      <c r="F31" s="50"/>
      <c r="G31" s="51"/>
      <c r="H31" s="49"/>
    </row>
    <row r="32" spans="1:8" x14ac:dyDescent="0.2">
      <c r="A32" s="33"/>
      <c r="B32" s="252"/>
      <c r="C32" s="336"/>
      <c r="D32" s="7"/>
      <c r="E32" s="8"/>
      <c r="F32" s="50"/>
      <c r="G32" s="51"/>
      <c r="H32" s="49"/>
    </row>
    <row r="33" spans="1:8" x14ac:dyDescent="0.2">
      <c r="A33" s="33"/>
      <c r="B33" s="252"/>
      <c r="C33" s="336"/>
      <c r="D33" s="7"/>
      <c r="E33" s="8"/>
      <c r="F33" s="50"/>
      <c r="G33" s="51"/>
      <c r="H33" s="49"/>
    </row>
    <row r="34" spans="1:8" x14ac:dyDescent="0.2">
      <c r="A34" s="6"/>
      <c r="B34" s="7"/>
      <c r="C34" s="336"/>
      <c r="D34" s="7"/>
      <c r="E34" s="8"/>
      <c r="F34" s="50"/>
      <c r="G34" s="51"/>
      <c r="H34" s="49"/>
    </row>
    <row r="35" spans="1:8" x14ac:dyDescent="0.2">
      <c r="A35" s="6"/>
      <c r="B35" s="7"/>
      <c r="C35" s="336"/>
      <c r="D35" s="7"/>
      <c r="E35" s="8"/>
      <c r="F35" s="50"/>
      <c r="G35" s="51"/>
      <c r="H35" s="49"/>
    </row>
    <row r="36" spans="1:8" x14ac:dyDescent="0.2">
      <c r="A36" s="6"/>
      <c r="B36" s="7"/>
      <c r="C36" s="336"/>
      <c r="D36" s="7"/>
      <c r="E36" s="8"/>
      <c r="F36" s="50"/>
      <c r="G36" s="51"/>
      <c r="H36" s="49"/>
    </row>
    <row r="37" spans="1:8" x14ac:dyDescent="0.2">
      <c r="A37" s="6"/>
      <c r="B37" s="7"/>
      <c r="C37" s="336"/>
      <c r="D37" s="7"/>
      <c r="E37" s="8"/>
      <c r="F37" s="50"/>
      <c r="G37" s="51"/>
      <c r="H37" s="49"/>
    </row>
    <row r="38" spans="1:8" x14ac:dyDescent="0.2">
      <c r="A38" s="6"/>
      <c r="B38" s="7"/>
      <c r="C38" s="336"/>
      <c r="D38" s="7"/>
      <c r="E38" s="8"/>
      <c r="F38" s="50"/>
      <c r="G38" s="51"/>
      <c r="H38" s="49"/>
    </row>
    <row r="39" spans="1:8" ht="12.75" customHeight="1" x14ac:dyDescent="0.2">
      <c r="A39" s="47"/>
      <c r="B39" s="253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ht="12.75" customHeight="1" x14ac:dyDescent="0.2">
      <c r="A41" s="48"/>
      <c r="B41" s="69"/>
      <c r="C41" s="46"/>
      <c r="D41" s="7"/>
      <c r="E41" s="8"/>
      <c r="F41" s="50"/>
      <c r="G41" s="51"/>
      <c r="H41" s="49"/>
    </row>
    <row r="42" spans="1:8" x14ac:dyDescent="0.2">
      <c r="A42" s="6"/>
      <c r="B42" s="7"/>
      <c r="C42" s="336"/>
      <c r="D42" s="7"/>
      <c r="E42" s="8"/>
      <c r="F42" s="50"/>
      <c r="G42" s="51"/>
      <c r="H42" s="49"/>
    </row>
    <row r="43" spans="1:8" x14ac:dyDescent="0.2">
      <c r="A43" s="255" t="s">
        <v>6</v>
      </c>
      <c r="B43" s="254"/>
      <c r="C43" s="336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336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336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336"/>
      <c r="D46" s="7"/>
      <c r="E46" s="8"/>
      <c r="F46" s="23"/>
      <c r="G46" s="8"/>
      <c r="H46" s="20"/>
    </row>
    <row r="47" spans="1:8" x14ac:dyDescent="0.2">
      <c r="A47" s="256"/>
      <c r="B47" s="7"/>
      <c r="C47" s="336"/>
      <c r="D47" s="7"/>
      <c r="E47" s="8"/>
      <c r="F47" s="23"/>
      <c r="G47" s="8"/>
      <c r="H47" s="20"/>
    </row>
    <row r="48" spans="1:8" x14ac:dyDescent="0.2">
      <c r="A48" s="271" t="s">
        <v>185</v>
      </c>
      <c r="B48" s="7"/>
      <c r="C48" s="336"/>
      <c r="D48" s="7"/>
      <c r="E48" s="8"/>
      <c r="F48" s="23"/>
      <c r="G48" s="8"/>
      <c r="H48" s="20"/>
    </row>
    <row r="49" spans="1:8" x14ac:dyDescent="0.2">
      <c r="A49" s="256" t="s">
        <v>28</v>
      </c>
      <c r="B49" s="7"/>
      <c r="C49" s="336"/>
      <c r="D49" s="7"/>
      <c r="E49" s="8"/>
      <c r="F49" s="23"/>
      <c r="G49" s="8"/>
      <c r="H49" s="20"/>
    </row>
    <row r="50" spans="1:8" x14ac:dyDescent="0.2">
      <c r="A50" s="272" t="s">
        <v>186</v>
      </c>
      <c r="B50" s="7"/>
      <c r="C50" s="336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/>
      <c r="E53" s="28"/>
      <c r="F53" s="28">
        <f>SUM(F17:F52)</f>
        <v>54337.5</v>
      </c>
      <c r="G53" s="28"/>
      <c r="H53" s="28">
        <f>SUM(D53:G53)</f>
        <v>54337.5</v>
      </c>
    </row>
    <row r="54" spans="1:8" ht="9.75" customHeight="1" thickBot="1" x14ac:dyDescent="0.25">
      <c r="D54" s="30"/>
      <c r="E54" s="30"/>
      <c r="F54" s="7"/>
      <c r="G54" s="7"/>
      <c r="H54" s="30"/>
    </row>
    <row r="55" spans="1:8" ht="13.5" thickBot="1" x14ac:dyDescent="0.25">
      <c r="C55" s="362" t="s">
        <v>19</v>
      </c>
      <c r="D55" s="363"/>
      <c r="F55" s="362" t="s">
        <v>20</v>
      </c>
      <c r="G55" s="363"/>
    </row>
    <row r="56" spans="1:8" x14ac:dyDescent="0.2">
      <c r="C56" s="364" t="s">
        <v>72</v>
      </c>
      <c r="D56" s="365"/>
      <c r="F56" s="368" t="s">
        <v>26</v>
      </c>
      <c r="G56" s="365"/>
    </row>
    <row r="57" spans="1:8" ht="13.5" thickBot="1" x14ac:dyDescent="0.25">
      <c r="C57" s="366"/>
      <c r="D57" s="367"/>
      <c r="F57" s="366"/>
      <c r="G57" s="367"/>
    </row>
  </sheetData>
  <mergeCells count="22">
    <mergeCell ref="A18:B18"/>
    <mergeCell ref="A1:E1"/>
    <mergeCell ref="G1:H1"/>
    <mergeCell ref="A2:E2"/>
    <mergeCell ref="A3:E3"/>
    <mergeCell ref="A4:H4"/>
    <mergeCell ref="A5:H5"/>
    <mergeCell ref="G8:H9"/>
    <mergeCell ref="G10:H10"/>
    <mergeCell ref="A15:B15"/>
    <mergeCell ref="D15:E15"/>
    <mergeCell ref="A17:B17"/>
    <mergeCell ref="C55:D55"/>
    <mergeCell ref="F55:G55"/>
    <mergeCell ref="C56:D57"/>
    <mergeCell ref="F56:G57"/>
    <mergeCell ref="A19:B19"/>
    <mergeCell ref="A20:B20"/>
    <mergeCell ref="A21:B21"/>
    <mergeCell ref="A22:B22"/>
    <mergeCell ref="A23:B23"/>
    <mergeCell ref="A24:B24"/>
  </mergeCells>
  <hyperlinks>
    <hyperlink ref="A50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0" workbookViewId="0">
      <selection activeCell="F22" sqref="F22"/>
    </sheetView>
  </sheetViews>
  <sheetFormatPr defaultRowHeight="12.75" x14ac:dyDescent="0.2"/>
  <cols>
    <col min="1" max="1" width="4.7109375" customWidth="1"/>
    <col min="2" max="2" width="11.7109375" customWidth="1"/>
    <col min="3" max="7" width="15.7109375" customWidth="1"/>
    <col min="9" max="9" width="10" bestFit="1" customWidth="1"/>
  </cols>
  <sheetData>
    <row r="1" spans="1:9" ht="81.75" customHeight="1" x14ac:dyDescent="0.2">
      <c r="A1" s="373"/>
      <c r="B1" s="373"/>
      <c r="C1" s="373"/>
      <c r="D1" s="373"/>
      <c r="E1" s="257"/>
      <c r="F1" s="374"/>
      <c r="G1" s="374"/>
    </row>
    <row r="2" spans="1:9" ht="12.6" customHeight="1" x14ac:dyDescent="0.2">
      <c r="A2" s="375" t="s">
        <v>110</v>
      </c>
      <c r="B2" s="375"/>
      <c r="C2" s="375"/>
      <c r="D2" s="375"/>
      <c r="E2" s="258"/>
      <c r="F2" s="81"/>
    </row>
    <row r="3" spans="1:9" ht="12.6" customHeight="1" x14ac:dyDescent="0.2">
      <c r="A3" s="375" t="s">
        <v>109</v>
      </c>
      <c r="B3" s="375"/>
      <c r="C3" s="375"/>
      <c r="D3" s="375"/>
      <c r="E3" s="258"/>
      <c r="F3" s="81"/>
    </row>
    <row r="4" spans="1:9" ht="6" customHeight="1" thickBot="1" x14ac:dyDescent="0.25">
      <c r="A4" s="376"/>
      <c r="B4" s="376"/>
      <c r="C4" s="376"/>
      <c r="D4" s="376"/>
      <c r="E4" s="376"/>
      <c r="F4" s="376"/>
      <c r="G4" s="376"/>
    </row>
    <row r="5" spans="1:9" ht="23.25" customHeight="1" thickBot="1" x14ac:dyDescent="0.35">
      <c r="A5" s="377" t="s">
        <v>12</v>
      </c>
      <c r="B5" s="378"/>
      <c r="C5" s="378"/>
      <c r="D5" s="378"/>
      <c r="E5" s="378"/>
      <c r="F5" s="378"/>
      <c r="G5" s="379"/>
    </row>
    <row r="6" spans="1:9" ht="6" customHeight="1" x14ac:dyDescent="0.2">
      <c r="A6" s="78"/>
      <c r="B6" s="78"/>
      <c r="C6" s="78"/>
      <c r="D6" s="78"/>
      <c r="E6" s="78"/>
      <c r="F6" s="78"/>
      <c r="G6" s="78"/>
    </row>
    <row r="7" spans="1:9" x14ac:dyDescent="0.2">
      <c r="A7" s="78"/>
      <c r="B7" s="78"/>
      <c r="C7" s="78"/>
      <c r="D7" s="78"/>
      <c r="E7" s="78"/>
      <c r="F7" s="78"/>
      <c r="G7" s="78"/>
    </row>
    <row r="8" spans="1:9" x14ac:dyDescent="0.2">
      <c r="A8" s="78"/>
      <c r="B8" s="145" t="s">
        <v>177</v>
      </c>
      <c r="C8" s="145"/>
      <c r="D8" s="144"/>
      <c r="E8" s="144"/>
      <c r="F8" s="380" t="s">
        <v>107</v>
      </c>
      <c r="G8" s="380"/>
    </row>
    <row r="9" spans="1:9" x14ac:dyDescent="0.2">
      <c r="A9" s="78"/>
      <c r="B9" s="143" t="s">
        <v>178</v>
      </c>
      <c r="C9" s="14"/>
      <c r="D9" s="78"/>
      <c r="E9" s="78"/>
      <c r="F9" s="380"/>
      <c r="G9" s="380"/>
    </row>
    <row r="10" spans="1:9" x14ac:dyDescent="0.2">
      <c r="A10" s="78"/>
      <c r="B10" s="143" t="s">
        <v>179</v>
      </c>
      <c r="C10" s="14"/>
      <c r="D10" s="114"/>
      <c r="E10" s="114"/>
      <c r="F10" s="381">
        <f ca="1">TODAY()</f>
        <v>44573</v>
      </c>
      <c r="G10" s="382"/>
    </row>
    <row r="11" spans="1:9" x14ac:dyDescent="0.2">
      <c r="A11" s="78"/>
      <c r="B11" s="143" t="s">
        <v>180</v>
      </c>
      <c r="C11" s="143"/>
      <c r="D11" s="114"/>
      <c r="E11" s="114"/>
      <c r="F11" s="78"/>
      <c r="G11" s="78"/>
    </row>
    <row r="12" spans="1:9" x14ac:dyDescent="0.2">
      <c r="A12" s="78"/>
      <c r="B12" s="143">
        <v>2230</v>
      </c>
      <c r="C12" s="143"/>
      <c r="D12" s="114"/>
      <c r="E12" s="114"/>
      <c r="F12" s="78"/>
      <c r="G12" s="78"/>
    </row>
    <row r="13" spans="1:9" ht="13.5" thickBot="1" x14ac:dyDescent="0.25">
      <c r="A13" s="78"/>
      <c r="B13" s="78"/>
      <c r="C13" s="78"/>
      <c r="D13" s="78"/>
      <c r="E13" s="78"/>
      <c r="F13" s="78"/>
      <c r="G13" s="78"/>
    </row>
    <row r="14" spans="1:9" ht="13.5" thickBot="1" x14ac:dyDescent="0.25">
      <c r="A14" s="417" t="s">
        <v>0</v>
      </c>
      <c r="B14" s="418"/>
      <c r="C14" s="418" t="s">
        <v>102</v>
      </c>
      <c r="D14" s="418"/>
      <c r="E14" s="260"/>
      <c r="F14" s="260" t="s">
        <v>101</v>
      </c>
      <c r="G14" s="141" t="s">
        <v>5</v>
      </c>
      <c r="H14" s="140"/>
      <c r="I14" s="140"/>
    </row>
    <row r="15" spans="1:9" ht="12.75" customHeight="1" x14ac:dyDescent="0.2">
      <c r="A15" s="112"/>
      <c r="B15" s="259"/>
      <c r="C15" s="78"/>
      <c r="D15" s="139"/>
      <c r="E15" s="78"/>
      <c r="F15" s="78"/>
      <c r="G15" s="108"/>
    </row>
    <row r="16" spans="1:9" ht="12.75" hidden="1" customHeight="1" x14ac:dyDescent="0.2">
      <c r="A16" s="416">
        <v>41444</v>
      </c>
      <c r="B16" s="415"/>
      <c r="C16" s="133" t="s">
        <v>138</v>
      </c>
      <c r="D16" s="78"/>
      <c r="E16" s="78"/>
      <c r="F16" s="134">
        <v>17179.8</v>
      </c>
      <c r="G16" s="138">
        <f>F16</f>
        <v>17179.8</v>
      </c>
    </row>
    <row r="17" spans="1:7" ht="12.75" hidden="1" customHeight="1" x14ac:dyDescent="0.2">
      <c r="A17" s="414">
        <v>41464</v>
      </c>
      <c r="B17" s="415"/>
      <c r="C17" s="133" t="s">
        <v>139</v>
      </c>
      <c r="D17" s="137"/>
      <c r="E17" s="137"/>
      <c r="F17" s="134">
        <v>5928</v>
      </c>
      <c r="G17" s="129">
        <f>G16+F17</f>
        <v>23107.8</v>
      </c>
    </row>
    <row r="18" spans="1:7" ht="12.75" hidden="1" customHeight="1" x14ac:dyDescent="0.2">
      <c r="A18" s="414">
        <v>41494</v>
      </c>
      <c r="B18" s="415"/>
      <c r="C18" s="133" t="s">
        <v>143</v>
      </c>
      <c r="D18" s="136"/>
      <c r="E18" s="136"/>
      <c r="F18" s="134">
        <v>-17179.8</v>
      </c>
      <c r="G18" s="129">
        <f>G17+F18</f>
        <v>5928</v>
      </c>
    </row>
    <row r="19" spans="1:7" ht="12.75" hidden="1" customHeight="1" x14ac:dyDescent="0.2">
      <c r="A19" s="414">
        <v>41513</v>
      </c>
      <c r="B19" s="415"/>
      <c r="C19" s="133" t="s">
        <v>142</v>
      </c>
      <c r="D19" s="135"/>
      <c r="E19" s="135"/>
      <c r="F19" s="134">
        <v>12790.8</v>
      </c>
      <c r="G19" s="129">
        <f>G18+F19</f>
        <v>18718.8</v>
      </c>
    </row>
    <row r="20" spans="1:7" ht="12.75" hidden="1" customHeight="1" x14ac:dyDescent="0.2">
      <c r="A20" s="414">
        <v>41528</v>
      </c>
      <c r="B20" s="415"/>
      <c r="C20" s="133" t="s">
        <v>147</v>
      </c>
      <c r="D20" s="128"/>
      <c r="E20" s="128"/>
      <c r="F20" s="125">
        <v>-5928</v>
      </c>
      <c r="G20" s="129">
        <f>G19+F20</f>
        <v>12790.8</v>
      </c>
    </row>
    <row r="21" spans="1:7" ht="12.75" customHeight="1" x14ac:dyDescent="0.2">
      <c r="A21" s="414">
        <v>41841</v>
      </c>
      <c r="B21" s="415"/>
      <c r="C21" s="133" t="s">
        <v>181</v>
      </c>
      <c r="D21" s="128"/>
      <c r="E21" s="128"/>
      <c r="F21" s="125">
        <v>2052</v>
      </c>
      <c r="G21" s="129">
        <f>F21</f>
        <v>2052</v>
      </c>
    </row>
    <row r="22" spans="1:7" ht="12.75" customHeight="1" x14ac:dyDescent="0.2">
      <c r="A22" s="416"/>
      <c r="B22" s="415"/>
      <c r="C22" s="133"/>
      <c r="D22" s="132"/>
      <c r="E22" s="132"/>
      <c r="F22" s="125"/>
      <c r="G22" s="129"/>
    </row>
    <row r="23" spans="1:7" ht="12.75" customHeight="1" x14ac:dyDescent="0.2">
      <c r="A23" s="416"/>
      <c r="B23" s="415"/>
      <c r="C23" s="133"/>
      <c r="D23" s="128"/>
      <c r="E23" s="128"/>
      <c r="F23" s="125"/>
      <c r="G23" s="129"/>
    </row>
    <row r="24" spans="1:7" ht="12.75" customHeight="1" x14ac:dyDescent="0.2">
      <c r="A24" s="112"/>
      <c r="B24" s="259"/>
      <c r="C24" s="121"/>
      <c r="D24" s="128"/>
      <c r="E24" s="128"/>
      <c r="F24" s="125"/>
      <c r="G24" s="124"/>
    </row>
    <row r="25" spans="1:7" ht="12.75" customHeight="1" x14ac:dyDescent="0.2">
      <c r="A25" s="112"/>
      <c r="B25" s="259"/>
      <c r="C25" s="131"/>
      <c r="D25" s="128"/>
      <c r="E25" s="128"/>
      <c r="F25" s="125"/>
      <c r="G25" s="129"/>
    </row>
    <row r="26" spans="1:7" ht="12.75" customHeight="1" x14ac:dyDescent="0.2">
      <c r="A26" s="112"/>
      <c r="B26" s="259"/>
      <c r="C26" s="121"/>
      <c r="D26" s="128"/>
      <c r="E26" s="128"/>
      <c r="F26" s="125"/>
      <c r="G26" s="124"/>
    </row>
    <row r="27" spans="1:7" ht="12.75" customHeight="1" x14ac:dyDescent="0.2">
      <c r="A27" s="112"/>
      <c r="B27" s="259"/>
      <c r="C27" s="121"/>
      <c r="D27" s="128"/>
      <c r="E27" s="128"/>
      <c r="F27" s="125"/>
      <c r="G27" s="129"/>
    </row>
    <row r="28" spans="1:7" ht="12.75" customHeight="1" x14ac:dyDescent="0.2">
      <c r="A28" s="112"/>
      <c r="B28" s="259"/>
      <c r="C28" s="121"/>
      <c r="D28" s="130"/>
      <c r="E28" s="130"/>
      <c r="F28" s="125"/>
      <c r="G28" s="129"/>
    </row>
    <row r="29" spans="1:7" ht="12.75" customHeight="1" x14ac:dyDescent="0.2">
      <c r="A29" s="112"/>
      <c r="B29" s="259"/>
      <c r="C29" s="121"/>
      <c r="D29" s="123"/>
      <c r="E29" s="123"/>
      <c r="F29" s="125"/>
      <c r="G29" s="124"/>
    </row>
    <row r="30" spans="1:7" ht="12.75" customHeight="1" x14ac:dyDescent="0.2">
      <c r="A30" s="112"/>
      <c r="B30" s="259"/>
      <c r="C30" s="121"/>
      <c r="D30" s="128"/>
      <c r="E30" s="128"/>
      <c r="F30" s="125"/>
      <c r="G30" s="124"/>
    </row>
    <row r="31" spans="1:7" ht="12.75" customHeight="1" x14ac:dyDescent="0.2">
      <c r="A31" s="112"/>
      <c r="B31" s="259"/>
      <c r="C31" s="121"/>
      <c r="D31" s="128"/>
      <c r="E31" s="128"/>
      <c r="F31" s="125"/>
      <c r="G31" s="124"/>
    </row>
    <row r="32" spans="1:7" ht="12.75" customHeight="1" x14ac:dyDescent="0.2">
      <c r="A32" s="112"/>
      <c r="B32" s="259"/>
      <c r="C32" s="127"/>
      <c r="D32" s="126"/>
      <c r="E32" s="126"/>
      <c r="F32" s="125"/>
      <c r="G32" s="124"/>
    </row>
    <row r="33" spans="1:7" ht="12.75" customHeight="1" x14ac:dyDescent="0.2">
      <c r="A33" s="112"/>
      <c r="B33" s="259"/>
      <c r="C33" s="121"/>
      <c r="D33" s="116"/>
      <c r="E33" s="116"/>
      <c r="F33" s="109"/>
      <c r="G33" s="113"/>
    </row>
    <row r="34" spans="1:7" ht="12.75" customHeight="1" x14ac:dyDescent="0.2">
      <c r="A34" s="112"/>
      <c r="B34" s="259"/>
      <c r="C34" s="118"/>
      <c r="D34" s="123"/>
      <c r="E34" s="123"/>
      <c r="F34" s="109"/>
      <c r="G34" s="113"/>
    </row>
    <row r="35" spans="1:7" ht="12.75" customHeight="1" x14ac:dyDescent="0.2">
      <c r="A35" s="112"/>
      <c r="B35" s="259"/>
      <c r="C35" s="122"/>
      <c r="D35" s="120"/>
      <c r="E35" s="120"/>
      <c r="F35" s="119"/>
      <c r="G35" s="113"/>
    </row>
    <row r="36" spans="1:7" ht="12.75" customHeight="1" x14ac:dyDescent="0.2">
      <c r="A36" s="112"/>
      <c r="B36" s="259"/>
      <c r="C36" s="121"/>
      <c r="D36" s="120"/>
      <c r="E36" s="120"/>
      <c r="F36" s="119"/>
      <c r="G36" s="113"/>
    </row>
    <row r="37" spans="1:7" ht="12.75" customHeight="1" x14ac:dyDescent="0.2">
      <c r="A37" s="112"/>
      <c r="B37" s="259"/>
      <c r="C37" s="121"/>
      <c r="D37" s="120"/>
      <c r="E37" s="120"/>
      <c r="F37" s="119"/>
      <c r="G37" s="113"/>
    </row>
    <row r="38" spans="1:7" ht="12.75" customHeight="1" x14ac:dyDescent="0.2">
      <c r="A38" s="112"/>
      <c r="B38" s="259"/>
      <c r="C38" s="121"/>
      <c r="D38" s="120"/>
      <c r="E38" s="120"/>
      <c r="F38" s="119"/>
      <c r="G38" s="113"/>
    </row>
    <row r="39" spans="1:7" ht="12.75" customHeight="1" x14ac:dyDescent="0.2">
      <c r="A39" s="112"/>
      <c r="B39" s="259"/>
      <c r="C39" s="121"/>
      <c r="D39" s="120"/>
      <c r="E39" s="120"/>
      <c r="F39" s="119"/>
      <c r="G39" s="113"/>
    </row>
    <row r="40" spans="1:7" ht="12.75" customHeight="1" x14ac:dyDescent="0.2">
      <c r="A40" s="112"/>
      <c r="B40" s="259"/>
      <c r="C40" s="118"/>
      <c r="D40" s="120"/>
      <c r="E40" s="120"/>
      <c r="F40" s="119"/>
      <c r="G40" s="113"/>
    </row>
    <row r="41" spans="1:7" ht="12.75" customHeight="1" x14ac:dyDescent="0.2">
      <c r="A41" s="112"/>
      <c r="B41" s="259"/>
      <c r="C41" s="118"/>
      <c r="D41" s="116"/>
      <c r="E41" s="116"/>
      <c r="F41" s="109"/>
      <c r="G41" s="113"/>
    </row>
    <row r="42" spans="1:7" ht="12.75" customHeight="1" x14ac:dyDescent="0.2">
      <c r="A42" s="112"/>
      <c r="B42" s="148"/>
      <c r="C42" s="118"/>
      <c r="D42" s="116"/>
      <c r="E42" s="116"/>
      <c r="F42" s="109"/>
      <c r="G42" s="113"/>
    </row>
    <row r="43" spans="1:7" ht="12.75" customHeight="1" x14ac:dyDescent="0.2">
      <c r="A43" s="112"/>
      <c r="B43" s="259"/>
      <c r="C43" s="118"/>
      <c r="D43" s="116"/>
      <c r="E43" s="116"/>
      <c r="F43" s="109"/>
      <c r="G43" s="113"/>
    </row>
    <row r="44" spans="1:7" ht="12.75" customHeight="1" x14ac:dyDescent="0.2">
      <c r="A44" s="112"/>
      <c r="B44" s="259"/>
      <c r="C44" s="118"/>
      <c r="D44" s="116"/>
      <c r="E44" s="116"/>
      <c r="F44" s="109"/>
      <c r="G44" s="113"/>
    </row>
    <row r="45" spans="1:7" ht="12.75" customHeight="1" x14ac:dyDescent="0.2">
      <c r="A45" s="112"/>
      <c r="B45" s="259"/>
      <c r="C45" s="118"/>
      <c r="D45" s="116"/>
      <c r="E45" s="116"/>
      <c r="F45" s="109"/>
      <c r="G45" s="113"/>
    </row>
    <row r="46" spans="1:7" ht="12.75" customHeight="1" x14ac:dyDescent="0.2">
      <c r="A46" s="112"/>
      <c r="B46" s="259"/>
      <c r="C46" s="117"/>
      <c r="D46" s="116"/>
      <c r="E46" s="116"/>
      <c r="F46" s="109"/>
      <c r="G46" s="108"/>
    </row>
    <row r="47" spans="1:7" ht="12.75" customHeight="1" x14ac:dyDescent="0.2">
      <c r="A47" s="112"/>
      <c r="B47" s="259"/>
      <c r="C47" s="115"/>
      <c r="D47" s="114"/>
      <c r="E47" s="114"/>
      <c r="F47" s="109"/>
      <c r="G47" s="113"/>
    </row>
    <row r="48" spans="1:7" ht="12.75" customHeight="1" x14ac:dyDescent="0.2">
      <c r="A48" s="112"/>
      <c r="B48" s="259"/>
      <c r="C48" s="259"/>
      <c r="D48" s="78"/>
      <c r="E48" s="78"/>
      <c r="F48" s="109"/>
      <c r="G48" s="108"/>
    </row>
    <row r="49" spans="1:7" ht="12.75" customHeight="1" x14ac:dyDescent="0.2">
      <c r="A49" s="112"/>
      <c r="B49" s="259"/>
      <c r="C49" s="259"/>
      <c r="D49" s="78"/>
      <c r="E49" s="78"/>
      <c r="F49" s="109"/>
      <c r="G49" s="108"/>
    </row>
    <row r="50" spans="1:7" ht="12.75" customHeight="1" x14ac:dyDescent="0.2">
      <c r="A50" s="112"/>
      <c r="B50" s="259"/>
      <c r="C50" s="259"/>
      <c r="D50" s="78"/>
      <c r="E50" s="78"/>
      <c r="F50" s="109"/>
      <c r="G50" s="108"/>
    </row>
    <row r="51" spans="1:7" ht="12.75" customHeight="1" x14ac:dyDescent="0.2">
      <c r="A51" s="110"/>
      <c r="B51" s="78"/>
      <c r="C51" s="78"/>
      <c r="D51" s="78"/>
      <c r="E51" s="78"/>
      <c r="F51" s="109"/>
      <c r="G51" s="108"/>
    </row>
    <row r="52" spans="1:7" ht="12.75" customHeight="1" x14ac:dyDescent="0.2">
      <c r="A52" s="110"/>
      <c r="B52" s="78"/>
      <c r="C52" s="78"/>
      <c r="D52" s="78"/>
      <c r="E52" s="78"/>
      <c r="F52" s="109"/>
      <c r="G52" s="108"/>
    </row>
    <row r="53" spans="1:7" ht="12.75" customHeight="1" x14ac:dyDescent="0.2">
      <c r="A53" s="110"/>
      <c r="B53" s="78"/>
      <c r="C53" s="78"/>
      <c r="D53" s="78"/>
      <c r="E53" s="78"/>
      <c r="F53" s="109"/>
      <c r="G53" s="108"/>
    </row>
    <row r="54" spans="1:7" ht="12.75" customHeight="1" x14ac:dyDescent="0.2">
      <c r="A54" s="110"/>
      <c r="B54" s="78"/>
      <c r="C54" s="78"/>
      <c r="D54" s="78"/>
      <c r="E54" s="78"/>
      <c r="F54" s="109"/>
      <c r="G54" s="108"/>
    </row>
    <row r="55" spans="1:7" ht="12.75" customHeight="1" x14ac:dyDescent="0.2">
      <c r="A55" s="110"/>
      <c r="B55" s="78"/>
      <c r="C55" s="78"/>
      <c r="D55" s="78"/>
      <c r="E55" s="78"/>
      <c r="F55" s="109"/>
      <c r="G55" s="108"/>
    </row>
    <row r="56" spans="1:7" ht="12.75" customHeight="1" x14ac:dyDescent="0.2">
      <c r="A56" s="110"/>
      <c r="B56" s="78"/>
      <c r="C56" s="78"/>
      <c r="D56" s="78"/>
      <c r="E56" s="78"/>
      <c r="F56" s="109"/>
      <c r="G56" s="108"/>
    </row>
    <row r="57" spans="1:7" ht="12.75" customHeight="1" thickBot="1" x14ac:dyDescent="0.25">
      <c r="A57" s="110"/>
      <c r="B57" s="78"/>
      <c r="C57" s="78"/>
      <c r="D57" s="78"/>
      <c r="E57" s="78"/>
      <c r="F57" s="109"/>
      <c r="G57" s="108"/>
    </row>
    <row r="58" spans="1:7" x14ac:dyDescent="0.2">
      <c r="A58" s="107" t="s">
        <v>100</v>
      </c>
      <c r="B58" s="106"/>
      <c r="C58" s="105" t="s">
        <v>99</v>
      </c>
      <c r="D58" s="105" t="s">
        <v>98</v>
      </c>
      <c r="E58" s="105" t="s">
        <v>97</v>
      </c>
      <c r="F58" s="104" t="s">
        <v>96</v>
      </c>
      <c r="G58" s="103" t="s">
        <v>95</v>
      </c>
    </row>
    <row r="59" spans="1:7" ht="49.5" customHeight="1" thickBot="1" x14ac:dyDescent="0.25">
      <c r="A59" s="412"/>
      <c r="B59" s="413"/>
      <c r="C59" s="102"/>
      <c r="D59" s="101"/>
      <c r="E59" s="101">
        <f>G21</f>
        <v>2052</v>
      </c>
      <c r="F59" s="100"/>
      <c r="G59" s="99">
        <f>SUM(A59:F59)</f>
        <v>2052</v>
      </c>
    </row>
  </sheetData>
  <mergeCells count="19">
    <mergeCell ref="A17:B17"/>
    <mergeCell ref="A1:D1"/>
    <mergeCell ref="F1:G1"/>
    <mergeCell ref="A2:D2"/>
    <mergeCell ref="A3:D3"/>
    <mergeCell ref="A4:G4"/>
    <mergeCell ref="A5:G5"/>
    <mergeCell ref="F8:G9"/>
    <mergeCell ref="F10:G10"/>
    <mergeCell ref="A14:B14"/>
    <mergeCell ref="C14:D14"/>
    <mergeCell ref="A16:B16"/>
    <mergeCell ref="A59:B59"/>
    <mergeCell ref="A18:B18"/>
    <mergeCell ref="A19:B19"/>
    <mergeCell ref="A20:B20"/>
    <mergeCell ref="A21:B21"/>
    <mergeCell ref="A22:B22"/>
    <mergeCell ref="A23:B23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F21" sqref="F21"/>
    </sheetView>
  </sheetViews>
  <sheetFormatPr defaultRowHeight="12.75" x14ac:dyDescent="0.2"/>
  <cols>
    <col min="1" max="1" width="4.7109375" customWidth="1"/>
    <col min="2" max="2" width="11.7109375" customWidth="1"/>
    <col min="3" max="7" width="15.7109375" customWidth="1"/>
    <col min="9" max="9" width="10" bestFit="1" customWidth="1"/>
  </cols>
  <sheetData>
    <row r="1" spans="1:9" ht="81.75" customHeight="1" x14ac:dyDescent="0.2">
      <c r="A1" s="373"/>
      <c r="B1" s="373"/>
      <c r="C1" s="373"/>
      <c r="D1" s="373"/>
      <c r="E1" s="257"/>
      <c r="F1" s="374"/>
      <c r="G1" s="374"/>
    </row>
    <row r="2" spans="1:9" ht="12.6" customHeight="1" x14ac:dyDescent="0.2">
      <c r="A2" s="375" t="s">
        <v>110</v>
      </c>
      <c r="B2" s="375"/>
      <c r="C2" s="375"/>
      <c r="D2" s="375"/>
      <c r="E2" s="258"/>
      <c r="F2" s="81"/>
    </row>
    <row r="3" spans="1:9" ht="12.6" customHeight="1" x14ac:dyDescent="0.2">
      <c r="A3" s="375" t="s">
        <v>109</v>
      </c>
      <c r="B3" s="375"/>
      <c r="C3" s="375"/>
      <c r="D3" s="375"/>
      <c r="E3" s="258"/>
      <c r="F3" s="81"/>
    </row>
    <row r="4" spans="1:9" ht="6" customHeight="1" thickBot="1" x14ac:dyDescent="0.25">
      <c r="A4" s="376"/>
      <c r="B4" s="376"/>
      <c r="C4" s="376"/>
      <c r="D4" s="376"/>
      <c r="E4" s="376"/>
      <c r="F4" s="376"/>
      <c r="G4" s="376"/>
    </row>
    <row r="5" spans="1:9" ht="23.25" customHeight="1" thickBot="1" x14ac:dyDescent="0.35">
      <c r="A5" s="377" t="s">
        <v>12</v>
      </c>
      <c r="B5" s="378"/>
      <c r="C5" s="378"/>
      <c r="D5" s="378"/>
      <c r="E5" s="378"/>
      <c r="F5" s="378"/>
      <c r="G5" s="379"/>
    </row>
    <row r="6" spans="1:9" ht="6" customHeight="1" x14ac:dyDescent="0.2">
      <c r="A6" s="78"/>
      <c r="B6" s="78"/>
      <c r="C6" s="78"/>
      <c r="D6" s="78"/>
      <c r="E6" s="78"/>
      <c r="F6" s="78"/>
      <c r="G6" s="78"/>
    </row>
    <row r="7" spans="1:9" x14ac:dyDescent="0.2">
      <c r="A7" s="78"/>
      <c r="B7" s="78"/>
      <c r="C7" s="78"/>
      <c r="D7" s="78"/>
      <c r="E7" s="78"/>
      <c r="F7" s="78"/>
      <c r="G7" s="78"/>
    </row>
    <row r="8" spans="1:9" x14ac:dyDescent="0.2">
      <c r="A8" s="78"/>
      <c r="B8" s="145" t="s">
        <v>173</v>
      </c>
      <c r="C8" s="145"/>
      <c r="D8" s="144"/>
      <c r="E8" s="144"/>
      <c r="F8" s="380" t="s">
        <v>107</v>
      </c>
      <c r="G8" s="380"/>
    </row>
    <row r="9" spans="1:9" x14ac:dyDescent="0.2">
      <c r="A9" s="78"/>
      <c r="B9" s="143" t="s">
        <v>174</v>
      </c>
      <c r="C9" s="14"/>
      <c r="D9" s="78"/>
      <c r="E9" s="78"/>
      <c r="F9" s="380"/>
      <c r="G9" s="380"/>
    </row>
    <row r="10" spans="1:9" x14ac:dyDescent="0.2">
      <c r="A10" s="78"/>
      <c r="B10" s="143" t="s">
        <v>175</v>
      </c>
      <c r="C10" s="14"/>
      <c r="D10" s="114"/>
      <c r="E10" s="114"/>
      <c r="F10" s="381">
        <f ca="1">TODAY()</f>
        <v>44573</v>
      </c>
      <c r="G10" s="382"/>
    </row>
    <row r="11" spans="1:9" x14ac:dyDescent="0.2">
      <c r="A11" s="78"/>
      <c r="B11" s="143">
        <v>9480</v>
      </c>
      <c r="C11" s="143"/>
      <c r="D11" s="114"/>
      <c r="E11" s="114"/>
      <c r="F11" s="78"/>
      <c r="G11" s="78"/>
    </row>
    <row r="12" spans="1:9" x14ac:dyDescent="0.2">
      <c r="A12" s="78"/>
      <c r="B12" s="143"/>
      <c r="C12" s="143"/>
      <c r="D12" s="114"/>
      <c r="E12" s="114"/>
      <c r="F12" s="78"/>
      <c r="G12" s="78"/>
    </row>
    <row r="13" spans="1:9" ht="13.5" thickBot="1" x14ac:dyDescent="0.25">
      <c r="A13" s="78"/>
      <c r="B13" s="78"/>
      <c r="C13" s="78"/>
      <c r="D13" s="78"/>
      <c r="E13" s="78"/>
      <c r="F13" s="78"/>
      <c r="G13" s="78"/>
    </row>
    <row r="14" spans="1:9" ht="13.5" thickBot="1" x14ac:dyDescent="0.25">
      <c r="A14" s="417" t="s">
        <v>0</v>
      </c>
      <c r="B14" s="418"/>
      <c r="C14" s="418" t="s">
        <v>102</v>
      </c>
      <c r="D14" s="418"/>
      <c r="E14" s="260"/>
      <c r="F14" s="260" t="s">
        <v>101</v>
      </c>
      <c r="G14" s="141" t="s">
        <v>5</v>
      </c>
      <c r="H14" s="140"/>
      <c r="I14" s="140"/>
    </row>
    <row r="15" spans="1:9" ht="12.75" customHeight="1" x14ac:dyDescent="0.2">
      <c r="A15" s="112"/>
      <c r="B15" s="259"/>
      <c r="C15" s="78"/>
      <c r="D15" s="139"/>
      <c r="E15" s="78"/>
      <c r="F15" s="78"/>
      <c r="G15" s="108"/>
    </row>
    <row r="16" spans="1:9" ht="12.75" hidden="1" customHeight="1" x14ac:dyDescent="0.2">
      <c r="A16" s="416">
        <v>41444</v>
      </c>
      <c r="B16" s="415"/>
      <c r="C16" s="133" t="s">
        <v>138</v>
      </c>
      <c r="D16" s="78"/>
      <c r="E16" s="78"/>
      <c r="F16" s="134">
        <v>17179.8</v>
      </c>
      <c r="G16" s="138">
        <f>F16</f>
        <v>17179.8</v>
      </c>
    </row>
    <row r="17" spans="1:7" ht="12.75" hidden="1" customHeight="1" x14ac:dyDescent="0.2">
      <c r="A17" s="414">
        <v>41464</v>
      </c>
      <c r="B17" s="415"/>
      <c r="C17" s="133" t="s">
        <v>139</v>
      </c>
      <c r="D17" s="137"/>
      <c r="E17" s="137"/>
      <c r="F17" s="134">
        <v>5928</v>
      </c>
      <c r="G17" s="129">
        <f>G16+F17</f>
        <v>23107.8</v>
      </c>
    </row>
    <row r="18" spans="1:7" ht="12.75" hidden="1" customHeight="1" x14ac:dyDescent="0.2">
      <c r="A18" s="414">
        <v>41494</v>
      </c>
      <c r="B18" s="415"/>
      <c r="C18" s="133" t="s">
        <v>143</v>
      </c>
      <c r="D18" s="136"/>
      <c r="E18" s="136"/>
      <c r="F18" s="134">
        <v>-17179.8</v>
      </c>
      <c r="G18" s="129">
        <f>G17+F18</f>
        <v>5928</v>
      </c>
    </row>
    <row r="19" spans="1:7" ht="12.75" hidden="1" customHeight="1" x14ac:dyDescent="0.2">
      <c r="A19" s="414">
        <v>41513</v>
      </c>
      <c r="B19" s="415"/>
      <c r="C19" s="133" t="s">
        <v>142</v>
      </c>
      <c r="D19" s="135"/>
      <c r="E19" s="135"/>
      <c r="F19" s="134">
        <v>12790.8</v>
      </c>
      <c r="G19" s="129">
        <f>G18+F19</f>
        <v>18718.8</v>
      </c>
    </row>
    <row r="20" spans="1:7" ht="12.75" hidden="1" customHeight="1" x14ac:dyDescent="0.2">
      <c r="A20" s="414">
        <v>41528</v>
      </c>
      <c r="B20" s="415"/>
      <c r="C20" s="133" t="s">
        <v>147</v>
      </c>
      <c r="D20" s="128"/>
      <c r="E20" s="128"/>
      <c r="F20" s="125">
        <v>-5928</v>
      </c>
      <c r="G20" s="129">
        <f>G19+F20</f>
        <v>12790.8</v>
      </c>
    </row>
    <row r="21" spans="1:7" ht="12.75" customHeight="1" x14ac:dyDescent="0.2">
      <c r="A21" s="414">
        <v>41841</v>
      </c>
      <c r="B21" s="415"/>
      <c r="C21" s="133" t="s">
        <v>176</v>
      </c>
      <c r="D21" s="128"/>
      <c r="E21" s="128"/>
      <c r="F21" s="125">
        <v>2736</v>
      </c>
      <c r="G21" s="129">
        <f>F21</f>
        <v>2736</v>
      </c>
    </row>
    <row r="22" spans="1:7" ht="12.75" customHeight="1" x14ac:dyDescent="0.2">
      <c r="A22" s="416"/>
      <c r="B22" s="415"/>
      <c r="C22" s="133"/>
      <c r="D22" s="132"/>
      <c r="E22" s="132"/>
      <c r="F22" s="125"/>
      <c r="G22" s="129"/>
    </row>
    <row r="23" spans="1:7" ht="12.75" customHeight="1" x14ac:dyDescent="0.2">
      <c r="A23" s="416"/>
      <c r="B23" s="415"/>
      <c r="C23" s="133"/>
      <c r="D23" s="128"/>
      <c r="E23" s="128"/>
      <c r="F23" s="125"/>
      <c r="G23" s="129"/>
    </row>
    <row r="24" spans="1:7" ht="12.75" customHeight="1" x14ac:dyDescent="0.2">
      <c r="A24" s="112"/>
      <c r="B24" s="259"/>
      <c r="C24" s="121"/>
      <c r="D24" s="128"/>
      <c r="E24" s="128"/>
      <c r="F24" s="125"/>
      <c r="G24" s="124"/>
    </row>
    <row r="25" spans="1:7" ht="12.75" customHeight="1" x14ac:dyDescent="0.2">
      <c r="A25" s="112"/>
      <c r="B25" s="259"/>
      <c r="C25" s="131"/>
      <c r="D25" s="128"/>
      <c r="E25" s="128"/>
      <c r="F25" s="125"/>
      <c r="G25" s="129"/>
    </row>
    <row r="26" spans="1:7" ht="12.75" customHeight="1" x14ac:dyDescent="0.2">
      <c r="A26" s="112"/>
      <c r="B26" s="259"/>
      <c r="C26" s="121"/>
      <c r="D26" s="128"/>
      <c r="E26" s="128"/>
      <c r="F26" s="125"/>
      <c r="G26" s="124"/>
    </row>
    <row r="27" spans="1:7" ht="12.75" customHeight="1" x14ac:dyDescent="0.2">
      <c r="A27" s="112"/>
      <c r="B27" s="259"/>
      <c r="C27" s="121"/>
      <c r="D27" s="128"/>
      <c r="E27" s="128"/>
      <c r="F27" s="125"/>
      <c r="G27" s="129"/>
    </row>
    <row r="28" spans="1:7" ht="12.75" customHeight="1" x14ac:dyDescent="0.2">
      <c r="A28" s="112"/>
      <c r="B28" s="259"/>
      <c r="C28" s="121"/>
      <c r="D28" s="130"/>
      <c r="E28" s="130"/>
      <c r="F28" s="125"/>
      <c r="G28" s="129"/>
    </row>
    <row r="29" spans="1:7" ht="12.75" customHeight="1" x14ac:dyDescent="0.2">
      <c r="A29" s="112"/>
      <c r="B29" s="259"/>
      <c r="C29" s="121"/>
      <c r="D29" s="123"/>
      <c r="E29" s="123"/>
      <c r="F29" s="125"/>
      <c r="G29" s="124"/>
    </row>
    <row r="30" spans="1:7" ht="12.75" customHeight="1" x14ac:dyDescent="0.2">
      <c r="A30" s="112"/>
      <c r="B30" s="259"/>
      <c r="C30" s="121"/>
      <c r="D30" s="128"/>
      <c r="E30" s="128"/>
      <c r="F30" s="125"/>
      <c r="G30" s="124"/>
    </row>
    <row r="31" spans="1:7" ht="12.75" customHeight="1" x14ac:dyDescent="0.2">
      <c r="A31" s="112"/>
      <c r="B31" s="259"/>
      <c r="C31" s="121"/>
      <c r="D31" s="128"/>
      <c r="E31" s="128"/>
      <c r="F31" s="125"/>
      <c r="G31" s="124"/>
    </row>
    <row r="32" spans="1:7" ht="12.75" customHeight="1" x14ac:dyDescent="0.2">
      <c r="A32" s="112"/>
      <c r="B32" s="259"/>
      <c r="C32" s="127"/>
      <c r="D32" s="126"/>
      <c r="E32" s="126"/>
      <c r="F32" s="125"/>
      <c r="G32" s="124"/>
    </row>
    <row r="33" spans="1:7" ht="12.75" customHeight="1" x14ac:dyDescent="0.2">
      <c r="A33" s="112"/>
      <c r="B33" s="259"/>
      <c r="C33" s="121"/>
      <c r="D33" s="116"/>
      <c r="E33" s="116"/>
      <c r="F33" s="109"/>
      <c r="G33" s="113"/>
    </row>
    <row r="34" spans="1:7" ht="12.75" customHeight="1" x14ac:dyDescent="0.2">
      <c r="A34" s="112"/>
      <c r="B34" s="259"/>
      <c r="C34" s="118"/>
      <c r="D34" s="123"/>
      <c r="E34" s="123"/>
      <c r="F34" s="109"/>
      <c r="G34" s="113"/>
    </row>
    <row r="35" spans="1:7" ht="12.75" customHeight="1" x14ac:dyDescent="0.2">
      <c r="A35" s="112"/>
      <c r="B35" s="259"/>
      <c r="C35" s="122"/>
      <c r="D35" s="120"/>
      <c r="E35" s="120"/>
      <c r="F35" s="119"/>
      <c r="G35" s="113"/>
    </row>
    <row r="36" spans="1:7" ht="12.75" customHeight="1" x14ac:dyDescent="0.2">
      <c r="A36" s="112"/>
      <c r="B36" s="259"/>
      <c r="C36" s="121"/>
      <c r="D36" s="120"/>
      <c r="E36" s="120"/>
      <c r="F36" s="119"/>
      <c r="G36" s="113"/>
    </row>
    <row r="37" spans="1:7" ht="12.75" customHeight="1" x14ac:dyDescent="0.2">
      <c r="A37" s="112"/>
      <c r="B37" s="259"/>
      <c r="C37" s="121"/>
      <c r="D37" s="120"/>
      <c r="E37" s="120"/>
      <c r="F37" s="119"/>
      <c r="G37" s="113"/>
    </row>
    <row r="38" spans="1:7" ht="12.75" customHeight="1" x14ac:dyDescent="0.2">
      <c r="A38" s="112"/>
      <c r="B38" s="259"/>
      <c r="C38" s="121"/>
      <c r="D38" s="120"/>
      <c r="E38" s="120"/>
      <c r="F38" s="119"/>
      <c r="G38" s="113"/>
    </row>
    <row r="39" spans="1:7" ht="12.75" customHeight="1" x14ac:dyDescent="0.2">
      <c r="A39" s="112"/>
      <c r="B39" s="259"/>
      <c r="C39" s="121"/>
      <c r="D39" s="120"/>
      <c r="E39" s="120"/>
      <c r="F39" s="119"/>
      <c r="G39" s="113"/>
    </row>
    <row r="40" spans="1:7" ht="12.75" customHeight="1" x14ac:dyDescent="0.2">
      <c r="A40" s="112"/>
      <c r="B40" s="259"/>
      <c r="C40" s="118"/>
      <c r="D40" s="120"/>
      <c r="E40" s="120"/>
      <c r="F40" s="119"/>
      <c r="G40" s="113"/>
    </row>
    <row r="41" spans="1:7" ht="12.75" customHeight="1" x14ac:dyDescent="0.2">
      <c r="A41" s="112"/>
      <c r="B41" s="259"/>
      <c r="C41" s="118"/>
      <c r="D41" s="116"/>
      <c r="E41" s="116"/>
      <c r="F41" s="109"/>
      <c r="G41" s="113"/>
    </row>
    <row r="42" spans="1:7" ht="12.75" customHeight="1" x14ac:dyDescent="0.2">
      <c r="A42" s="112"/>
      <c r="B42" s="148"/>
      <c r="C42" s="118"/>
      <c r="D42" s="116"/>
      <c r="E42" s="116"/>
      <c r="F42" s="109"/>
      <c r="G42" s="113"/>
    </row>
    <row r="43" spans="1:7" ht="12.75" customHeight="1" x14ac:dyDescent="0.2">
      <c r="A43" s="112"/>
      <c r="B43" s="259"/>
      <c r="C43" s="118"/>
      <c r="D43" s="116"/>
      <c r="E43" s="116"/>
      <c r="F43" s="109"/>
      <c r="G43" s="113"/>
    </row>
    <row r="44" spans="1:7" ht="12.75" customHeight="1" x14ac:dyDescent="0.2">
      <c r="A44" s="112"/>
      <c r="B44" s="259"/>
      <c r="C44" s="118"/>
      <c r="D44" s="116"/>
      <c r="E44" s="116"/>
      <c r="F44" s="109"/>
      <c r="G44" s="113"/>
    </row>
    <row r="45" spans="1:7" ht="12.75" customHeight="1" x14ac:dyDescent="0.2">
      <c r="A45" s="112"/>
      <c r="B45" s="259"/>
      <c r="C45" s="118"/>
      <c r="D45" s="116"/>
      <c r="E45" s="116"/>
      <c r="F45" s="109"/>
      <c r="G45" s="113"/>
    </row>
    <row r="46" spans="1:7" ht="12.75" customHeight="1" x14ac:dyDescent="0.2">
      <c r="A46" s="112"/>
      <c r="B46" s="259"/>
      <c r="C46" s="117"/>
      <c r="D46" s="116"/>
      <c r="E46" s="116"/>
      <c r="F46" s="109"/>
      <c r="G46" s="108"/>
    </row>
    <row r="47" spans="1:7" ht="12.75" customHeight="1" x14ac:dyDescent="0.2">
      <c r="A47" s="112"/>
      <c r="B47" s="259"/>
      <c r="C47" s="115"/>
      <c r="D47" s="114"/>
      <c r="E47" s="114"/>
      <c r="F47" s="109"/>
      <c r="G47" s="113"/>
    </row>
    <row r="48" spans="1:7" ht="12.75" customHeight="1" x14ac:dyDescent="0.2">
      <c r="A48" s="112"/>
      <c r="B48" s="259"/>
      <c r="C48" s="259"/>
      <c r="D48" s="78"/>
      <c r="E48" s="78"/>
      <c r="F48" s="109"/>
      <c r="G48" s="108"/>
    </row>
    <row r="49" spans="1:7" ht="12.75" customHeight="1" x14ac:dyDescent="0.2">
      <c r="A49" s="112"/>
      <c r="B49" s="259"/>
      <c r="C49" s="259"/>
      <c r="D49" s="78"/>
      <c r="E49" s="78"/>
      <c r="F49" s="109"/>
      <c r="G49" s="108"/>
    </row>
    <row r="50" spans="1:7" ht="12.75" customHeight="1" x14ac:dyDescent="0.2">
      <c r="A50" s="112"/>
      <c r="B50" s="259"/>
      <c r="C50" s="259"/>
      <c r="D50" s="78"/>
      <c r="E50" s="78"/>
      <c r="F50" s="109"/>
      <c r="G50" s="108"/>
    </row>
    <row r="51" spans="1:7" ht="12.75" customHeight="1" x14ac:dyDescent="0.2">
      <c r="A51" s="110"/>
      <c r="B51" s="78"/>
      <c r="C51" s="78"/>
      <c r="D51" s="78"/>
      <c r="E51" s="78"/>
      <c r="F51" s="109"/>
      <c r="G51" s="108"/>
    </row>
    <row r="52" spans="1:7" ht="12.75" customHeight="1" x14ac:dyDescent="0.2">
      <c r="A52" s="110"/>
      <c r="B52" s="78"/>
      <c r="C52" s="78"/>
      <c r="D52" s="78"/>
      <c r="E52" s="78"/>
      <c r="F52" s="109"/>
      <c r="G52" s="108"/>
    </row>
    <row r="53" spans="1:7" ht="12.75" customHeight="1" x14ac:dyDescent="0.2">
      <c r="A53" s="110"/>
      <c r="B53" s="78"/>
      <c r="C53" s="78"/>
      <c r="D53" s="78"/>
      <c r="E53" s="78"/>
      <c r="F53" s="109"/>
      <c r="G53" s="108"/>
    </row>
    <row r="54" spans="1:7" ht="12.75" customHeight="1" x14ac:dyDescent="0.2">
      <c r="A54" s="110"/>
      <c r="B54" s="78"/>
      <c r="C54" s="78"/>
      <c r="D54" s="78"/>
      <c r="E54" s="78"/>
      <c r="F54" s="109"/>
      <c r="G54" s="108"/>
    </row>
    <row r="55" spans="1:7" ht="12.75" customHeight="1" x14ac:dyDescent="0.2">
      <c r="A55" s="110"/>
      <c r="B55" s="78"/>
      <c r="C55" s="78"/>
      <c r="D55" s="78"/>
      <c r="E55" s="78"/>
      <c r="F55" s="109"/>
      <c r="G55" s="108"/>
    </row>
    <row r="56" spans="1:7" ht="12.75" customHeight="1" x14ac:dyDescent="0.2">
      <c r="A56" s="110"/>
      <c r="B56" s="78"/>
      <c r="C56" s="78"/>
      <c r="D56" s="78"/>
      <c r="E56" s="78"/>
      <c r="F56" s="109"/>
      <c r="G56" s="108"/>
    </row>
    <row r="57" spans="1:7" ht="12.75" customHeight="1" thickBot="1" x14ac:dyDescent="0.25">
      <c r="A57" s="110"/>
      <c r="B57" s="78"/>
      <c r="C57" s="78"/>
      <c r="D57" s="78"/>
      <c r="E57" s="78"/>
      <c r="F57" s="109"/>
      <c r="G57" s="108"/>
    </row>
    <row r="58" spans="1:7" x14ac:dyDescent="0.2">
      <c r="A58" s="107" t="s">
        <v>100</v>
      </c>
      <c r="B58" s="106"/>
      <c r="C58" s="105" t="s">
        <v>99</v>
      </c>
      <c r="D58" s="105" t="s">
        <v>98</v>
      </c>
      <c r="E58" s="105" t="s">
        <v>97</v>
      </c>
      <c r="F58" s="104" t="s">
        <v>96</v>
      </c>
      <c r="G58" s="103" t="s">
        <v>95</v>
      </c>
    </row>
    <row r="59" spans="1:7" ht="49.5" customHeight="1" thickBot="1" x14ac:dyDescent="0.25">
      <c r="A59" s="412"/>
      <c r="B59" s="413"/>
      <c r="C59" s="102"/>
      <c r="D59" s="101"/>
      <c r="E59" s="101">
        <f>G21</f>
        <v>2736</v>
      </c>
      <c r="F59" s="100"/>
      <c r="G59" s="99">
        <f>SUM(A59:F59)</f>
        <v>2736</v>
      </c>
    </row>
  </sheetData>
  <mergeCells count="19">
    <mergeCell ref="A17:B17"/>
    <mergeCell ref="A1:D1"/>
    <mergeCell ref="F1:G1"/>
    <mergeCell ref="A2:D2"/>
    <mergeCell ref="A3:D3"/>
    <mergeCell ref="A4:G4"/>
    <mergeCell ref="A5:G5"/>
    <mergeCell ref="F8:G9"/>
    <mergeCell ref="F10:G10"/>
    <mergeCell ref="A14:B14"/>
    <mergeCell ref="C14:D14"/>
    <mergeCell ref="A16:B16"/>
    <mergeCell ref="A59:B59"/>
    <mergeCell ref="A18:B18"/>
    <mergeCell ref="A19:B19"/>
    <mergeCell ref="A20:B20"/>
    <mergeCell ref="A21:B21"/>
    <mergeCell ref="A22:B22"/>
    <mergeCell ref="A23:B23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F22" sqref="F22"/>
    </sheetView>
  </sheetViews>
  <sheetFormatPr defaultRowHeight="12.75" x14ac:dyDescent="0.2"/>
  <cols>
    <col min="1" max="1" width="4.7109375" customWidth="1"/>
    <col min="2" max="2" width="11.7109375" customWidth="1"/>
    <col min="3" max="7" width="15.7109375" customWidth="1"/>
    <col min="9" max="9" width="10" bestFit="1" customWidth="1"/>
  </cols>
  <sheetData>
    <row r="1" spans="1:9" ht="81.75" customHeight="1" x14ac:dyDescent="0.2">
      <c r="A1" s="373"/>
      <c r="B1" s="373"/>
      <c r="C1" s="373"/>
      <c r="D1" s="373"/>
      <c r="E1" s="257"/>
      <c r="F1" s="374"/>
      <c r="G1" s="374"/>
    </row>
    <row r="2" spans="1:9" ht="12.6" customHeight="1" x14ac:dyDescent="0.2">
      <c r="A2" s="375" t="s">
        <v>110</v>
      </c>
      <c r="B2" s="375"/>
      <c r="C2" s="375"/>
      <c r="D2" s="375"/>
      <c r="E2" s="258"/>
      <c r="F2" s="81"/>
    </row>
    <row r="3" spans="1:9" ht="12.6" customHeight="1" x14ac:dyDescent="0.2">
      <c r="A3" s="375" t="s">
        <v>109</v>
      </c>
      <c r="B3" s="375"/>
      <c r="C3" s="375"/>
      <c r="D3" s="375"/>
      <c r="E3" s="258"/>
      <c r="F3" s="81"/>
    </row>
    <row r="4" spans="1:9" ht="6" customHeight="1" thickBot="1" x14ac:dyDescent="0.25">
      <c r="A4" s="376"/>
      <c r="B4" s="376"/>
      <c r="C4" s="376"/>
      <c r="D4" s="376"/>
      <c r="E4" s="376"/>
      <c r="F4" s="376"/>
      <c r="G4" s="376"/>
    </row>
    <row r="5" spans="1:9" ht="23.25" customHeight="1" thickBot="1" x14ac:dyDescent="0.35">
      <c r="A5" s="377" t="s">
        <v>12</v>
      </c>
      <c r="B5" s="378"/>
      <c r="C5" s="378"/>
      <c r="D5" s="378"/>
      <c r="E5" s="378"/>
      <c r="F5" s="378"/>
      <c r="G5" s="379"/>
    </row>
    <row r="6" spans="1:9" ht="6" customHeight="1" x14ac:dyDescent="0.2">
      <c r="A6" s="78"/>
      <c r="B6" s="78"/>
      <c r="C6" s="78"/>
      <c r="D6" s="78"/>
      <c r="E6" s="78"/>
      <c r="F6" s="78"/>
      <c r="G6" s="78"/>
    </row>
    <row r="7" spans="1:9" x14ac:dyDescent="0.2">
      <c r="A7" s="78"/>
      <c r="B7" s="78"/>
      <c r="C7" s="78"/>
      <c r="D7" s="78"/>
      <c r="E7" s="78"/>
      <c r="F7" s="78"/>
      <c r="G7" s="78"/>
    </row>
    <row r="8" spans="1:9" x14ac:dyDescent="0.2">
      <c r="A8" s="78"/>
      <c r="B8" s="145" t="s">
        <v>169</v>
      </c>
      <c r="C8" s="145"/>
      <c r="D8" s="144"/>
      <c r="E8" s="144"/>
      <c r="F8" s="380" t="s">
        <v>107</v>
      </c>
      <c r="G8" s="380"/>
    </row>
    <row r="9" spans="1:9" x14ac:dyDescent="0.2">
      <c r="A9" s="78"/>
      <c r="B9" s="143" t="s">
        <v>170</v>
      </c>
      <c r="C9" s="14"/>
      <c r="D9" s="78"/>
      <c r="E9" s="78"/>
      <c r="F9" s="380"/>
      <c r="G9" s="380"/>
    </row>
    <row r="10" spans="1:9" x14ac:dyDescent="0.2">
      <c r="A10" s="78"/>
      <c r="B10" s="143" t="s">
        <v>171</v>
      </c>
      <c r="C10" s="14"/>
      <c r="D10" s="114"/>
      <c r="E10" s="114"/>
      <c r="F10" s="381">
        <f ca="1">TODAY()</f>
        <v>44573</v>
      </c>
      <c r="G10" s="382"/>
    </row>
    <row r="11" spans="1:9" x14ac:dyDescent="0.2">
      <c r="A11" s="78"/>
      <c r="B11" s="143" t="s">
        <v>35</v>
      </c>
      <c r="C11" s="143"/>
      <c r="D11" s="114"/>
      <c r="E11" s="114"/>
      <c r="F11" s="78"/>
      <c r="G11" s="78"/>
    </row>
    <row r="12" spans="1:9" x14ac:dyDescent="0.2">
      <c r="A12" s="78"/>
      <c r="B12" s="143">
        <v>2210</v>
      </c>
      <c r="C12" s="143"/>
      <c r="D12" s="114"/>
      <c r="E12" s="114"/>
      <c r="F12" s="78"/>
      <c r="G12" s="78"/>
    </row>
    <row r="13" spans="1:9" ht="13.5" thickBot="1" x14ac:dyDescent="0.25">
      <c r="A13" s="78"/>
      <c r="B13" s="78"/>
      <c r="C13" s="78"/>
      <c r="D13" s="78"/>
      <c r="E13" s="78"/>
      <c r="F13" s="78"/>
      <c r="G13" s="78"/>
    </row>
    <row r="14" spans="1:9" ht="13.5" thickBot="1" x14ac:dyDescent="0.25">
      <c r="A14" s="417" t="s">
        <v>0</v>
      </c>
      <c r="B14" s="418"/>
      <c r="C14" s="418" t="s">
        <v>102</v>
      </c>
      <c r="D14" s="418"/>
      <c r="E14" s="260"/>
      <c r="F14" s="260" t="s">
        <v>101</v>
      </c>
      <c r="G14" s="141" t="s">
        <v>5</v>
      </c>
      <c r="H14" s="140"/>
      <c r="I14" s="140"/>
    </row>
    <row r="15" spans="1:9" ht="12.75" customHeight="1" x14ac:dyDescent="0.2">
      <c r="A15" s="112"/>
      <c r="B15" s="259"/>
      <c r="C15" s="78"/>
      <c r="D15" s="139"/>
      <c r="E15" s="78"/>
      <c r="F15" s="78"/>
      <c r="G15" s="108"/>
    </row>
    <row r="16" spans="1:9" ht="12.75" hidden="1" customHeight="1" x14ac:dyDescent="0.2">
      <c r="A16" s="416">
        <v>41444</v>
      </c>
      <c r="B16" s="415"/>
      <c r="C16" s="133" t="s">
        <v>138</v>
      </c>
      <c r="D16" s="78"/>
      <c r="E16" s="78"/>
      <c r="F16" s="134">
        <v>17179.8</v>
      </c>
      <c r="G16" s="138">
        <f>F16</f>
        <v>17179.8</v>
      </c>
    </row>
    <row r="17" spans="1:7" ht="12.75" hidden="1" customHeight="1" x14ac:dyDescent="0.2">
      <c r="A17" s="414">
        <v>41464</v>
      </c>
      <c r="B17" s="415"/>
      <c r="C17" s="133" t="s">
        <v>139</v>
      </c>
      <c r="D17" s="137"/>
      <c r="E17" s="137"/>
      <c r="F17" s="134">
        <v>5928</v>
      </c>
      <c r="G17" s="129">
        <f>G16+F17</f>
        <v>23107.8</v>
      </c>
    </row>
    <row r="18" spans="1:7" ht="12.75" hidden="1" customHeight="1" x14ac:dyDescent="0.2">
      <c r="A18" s="414">
        <v>41494</v>
      </c>
      <c r="B18" s="415"/>
      <c r="C18" s="133" t="s">
        <v>143</v>
      </c>
      <c r="D18" s="136"/>
      <c r="E18" s="136"/>
      <c r="F18" s="134">
        <v>-17179.8</v>
      </c>
      <c r="G18" s="129">
        <f>G17+F18</f>
        <v>5928</v>
      </c>
    </row>
    <row r="19" spans="1:7" ht="12.75" hidden="1" customHeight="1" x14ac:dyDescent="0.2">
      <c r="A19" s="414">
        <v>41513</v>
      </c>
      <c r="B19" s="415"/>
      <c r="C19" s="133" t="s">
        <v>142</v>
      </c>
      <c r="D19" s="135"/>
      <c r="E19" s="135"/>
      <c r="F19" s="134">
        <v>12790.8</v>
      </c>
      <c r="G19" s="129">
        <f>G18+F19</f>
        <v>18718.8</v>
      </c>
    </row>
    <row r="20" spans="1:7" ht="12.75" hidden="1" customHeight="1" x14ac:dyDescent="0.2">
      <c r="A20" s="414">
        <v>41528</v>
      </c>
      <c r="B20" s="415"/>
      <c r="C20" s="133" t="s">
        <v>147</v>
      </c>
      <c r="D20" s="128"/>
      <c r="E20" s="128"/>
      <c r="F20" s="125">
        <v>-5928</v>
      </c>
      <c r="G20" s="129">
        <f>G19+F20</f>
        <v>12790.8</v>
      </c>
    </row>
    <row r="21" spans="1:7" ht="12.75" customHeight="1" x14ac:dyDescent="0.2">
      <c r="A21" s="414">
        <v>41841</v>
      </c>
      <c r="B21" s="415"/>
      <c r="C21" s="133" t="s">
        <v>172</v>
      </c>
      <c r="D21" s="128"/>
      <c r="E21" s="128"/>
      <c r="F21" s="125">
        <v>2736</v>
      </c>
      <c r="G21" s="129">
        <f>F21</f>
        <v>2736</v>
      </c>
    </row>
    <row r="22" spans="1:7" ht="12.75" customHeight="1" x14ac:dyDescent="0.2">
      <c r="A22" s="416"/>
      <c r="B22" s="415"/>
      <c r="C22" s="133"/>
      <c r="D22" s="132"/>
      <c r="E22" s="132"/>
      <c r="F22" s="125"/>
      <c r="G22" s="129"/>
    </row>
    <row r="23" spans="1:7" ht="12.75" customHeight="1" x14ac:dyDescent="0.2">
      <c r="A23" s="416"/>
      <c r="B23" s="415"/>
      <c r="C23" s="133"/>
      <c r="D23" s="128"/>
      <c r="E23" s="128"/>
      <c r="F23" s="125"/>
      <c r="G23" s="129"/>
    </row>
    <row r="24" spans="1:7" ht="12.75" customHeight="1" x14ac:dyDescent="0.2">
      <c r="A24" s="112"/>
      <c r="B24" s="259"/>
      <c r="C24" s="121"/>
      <c r="D24" s="128"/>
      <c r="E24" s="128"/>
      <c r="F24" s="125"/>
      <c r="G24" s="124"/>
    </row>
    <row r="25" spans="1:7" ht="12.75" customHeight="1" x14ac:dyDescent="0.2">
      <c r="A25" s="112"/>
      <c r="B25" s="259"/>
      <c r="C25" s="131"/>
      <c r="D25" s="128"/>
      <c r="E25" s="128"/>
      <c r="F25" s="125"/>
      <c r="G25" s="129"/>
    </row>
    <row r="26" spans="1:7" ht="12.75" customHeight="1" x14ac:dyDescent="0.2">
      <c r="A26" s="112"/>
      <c r="B26" s="259"/>
      <c r="C26" s="121"/>
      <c r="D26" s="128"/>
      <c r="E26" s="128"/>
      <c r="F26" s="125"/>
      <c r="G26" s="124"/>
    </row>
    <row r="27" spans="1:7" ht="12.75" customHeight="1" x14ac:dyDescent="0.2">
      <c r="A27" s="112"/>
      <c r="B27" s="259"/>
      <c r="C27" s="121"/>
      <c r="D27" s="128"/>
      <c r="E27" s="128"/>
      <c r="F27" s="125"/>
      <c r="G27" s="129"/>
    </row>
    <row r="28" spans="1:7" ht="12.75" customHeight="1" x14ac:dyDescent="0.2">
      <c r="A28" s="112"/>
      <c r="B28" s="259"/>
      <c r="C28" s="121"/>
      <c r="D28" s="130"/>
      <c r="E28" s="130"/>
      <c r="F28" s="125"/>
      <c r="G28" s="129"/>
    </row>
    <row r="29" spans="1:7" ht="12.75" customHeight="1" x14ac:dyDescent="0.2">
      <c r="A29" s="112"/>
      <c r="B29" s="259"/>
      <c r="C29" s="121"/>
      <c r="D29" s="123"/>
      <c r="E29" s="123"/>
      <c r="F29" s="125"/>
      <c r="G29" s="124"/>
    </row>
    <row r="30" spans="1:7" ht="12.75" customHeight="1" x14ac:dyDescent="0.2">
      <c r="A30" s="112"/>
      <c r="B30" s="259"/>
      <c r="C30" s="121"/>
      <c r="D30" s="128"/>
      <c r="E30" s="128"/>
      <c r="F30" s="125"/>
      <c r="G30" s="124"/>
    </row>
    <row r="31" spans="1:7" ht="12.75" customHeight="1" x14ac:dyDescent="0.2">
      <c r="A31" s="112"/>
      <c r="B31" s="259"/>
      <c r="C31" s="121"/>
      <c r="D31" s="128"/>
      <c r="E31" s="128"/>
      <c r="F31" s="125"/>
      <c r="G31" s="124"/>
    </row>
    <row r="32" spans="1:7" ht="12.75" customHeight="1" x14ac:dyDescent="0.2">
      <c r="A32" s="112"/>
      <c r="B32" s="259"/>
      <c r="C32" s="127"/>
      <c r="D32" s="126"/>
      <c r="E32" s="126"/>
      <c r="F32" s="125"/>
      <c r="G32" s="124"/>
    </row>
    <row r="33" spans="1:7" ht="12.75" customHeight="1" x14ac:dyDescent="0.2">
      <c r="A33" s="112"/>
      <c r="B33" s="259"/>
      <c r="C33" s="121"/>
      <c r="D33" s="116"/>
      <c r="E33" s="116"/>
      <c r="F33" s="109"/>
      <c r="G33" s="113"/>
    </row>
    <row r="34" spans="1:7" ht="12.75" customHeight="1" x14ac:dyDescent="0.2">
      <c r="A34" s="112"/>
      <c r="B34" s="259"/>
      <c r="C34" s="118"/>
      <c r="D34" s="123"/>
      <c r="E34" s="123"/>
      <c r="F34" s="109"/>
      <c r="G34" s="113"/>
    </row>
    <row r="35" spans="1:7" ht="12.75" customHeight="1" x14ac:dyDescent="0.2">
      <c r="A35" s="112"/>
      <c r="B35" s="259"/>
      <c r="C35" s="122"/>
      <c r="D35" s="120"/>
      <c r="E35" s="120"/>
      <c r="F35" s="119"/>
      <c r="G35" s="113"/>
    </row>
    <row r="36" spans="1:7" ht="12.75" customHeight="1" x14ac:dyDescent="0.2">
      <c r="A36" s="112"/>
      <c r="B36" s="259"/>
      <c r="C36" s="121"/>
      <c r="D36" s="120"/>
      <c r="E36" s="120"/>
      <c r="F36" s="119"/>
      <c r="G36" s="113"/>
    </row>
    <row r="37" spans="1:7" ht="12.75" customHeight="1" x14ac:dyDescent="0.2">
      <c r="A37" s="112"/>
      <c r="B37" s="259"/>
      <c r="C37" s="121"/>
      <c r="D37" s="120"/>
      <c r="E37" s="120"/>
      <c r="F37" s="119"/>
      <c r="G37" s="113"/>
    </row>
    <row r="38" spans="1:7" ht="12.75" customHeight="1" x14ac:dyDescent="0.2">
      <c r="A38" s="112"/>
      <c r="B38" s="259"/>
      <c r="C38" s="121"/>
      <c r="D38" s="120"/>
      <c r="E38" s="120"/>
      <c r="F38" s="119"/>
      <c r="G38" s="113"/>
    </row>
    <row r="39" spans="1:7" ht="12.75" customHeight="1" x14ac:dyDescent="0.2">
      <c r="A39" s="112"/>
      <c r="B39" s="259"/>
      <c r="C39" s="121"/>
      <c r="D39" s="120"/>
      <c r="E39" s="120"/>
      <c r="F39" s="119"/>
      <c r="G39" s="113"/>
    </row>
    <row r="40" spans="1:7" ht="12.75" customHeight="1" x14ac:dyDescent="0.2">
      <c r="A40" s="112"/>
      <c r="B40" s="259"/>
      <c r="C40" s="118"/>
      <c r="D40" s="120"/>
      <c r="E40" s="120"/>
      <c r="F40" s="119"/>
      <c r="G40" s="113"/>
    </row>
    <row r="41" spans="1:7" ht="12.75" customHeight="1" x14ac:dyDescent="0.2">
      <c r="A41" s="112"/>
      <c r="B41" s="259"/>
      <c r="C41" s="118"/>
      <c r="D41" s="116"/>
      <c r="E41" s="116"/>
      <c r="F41" s="109"/>
      <c r="G41" s="113"/>
    </row>
    <row r="42" spans="1:7" ht="12.75" customHeight="1" x14ac:dyDescent="0.2">
      <c r="A42" s="112"/>
      <c r="B42" s="148"/>
      <c r="C42" s="118"/>
      <c r="D42" s="116"/>
      <c r="E42" s="116"/>
      <c r="F42" s="109"/>
      <c r="G42" s="113"/>
    </row>
    <row r="43" spans="1:7" ht="12.75" customHeight="1" x14ac:dyDescent="0.2">
      <c r="A43" s="112"/>
      <c r="B43" s="259"/>
      <c r="C43" s="118"/>
      <c r="D43" s="116"/>
      <c r="E43" s="116"/>
      <c r="F43" s="109"/>
      <c r="G43" s="113"/>
    </row>
    <row r="44" spans="1:7" ht="12.75" customHeight="1" x14ac:dyDescent="0.2">
      <c r="A44" s="112"/>
      <c r="B44" s="259"/>
      <c r="C44" s="118"/>
      <c r="D44" s="116"/>
      <c r="E44" s="116"/>
      <c r="F44" s="109"/>
      <c r="G44" s="113"/>
    </row>
    <row r="45" spans="1:7" ht="12.75" customHeight="1" x14ac:dyDescent="0.2">
      <c r="A45" s="112"/>
      <c r="B45" s="259"/>
      <c r="C45" s="118"/>
      <c r="D45" s="116"/>
      <c r="E45" s="116"/>
      <c r="F45" s="109"/>
      <c r="G45" s="113"/>
    </row>
    <row r="46" spans="1:7" ht="12.75" customHeight="1" x14ac:dyDescent="0.2">
      <c r="A46" s="112"/>
      <c r="B46" s="259"/>
      <c r="C46" s="117"/>
      <c r="D46" s="116"/>
      <c r="E46" s="116"/>
      <c r="F46" s="109"/>
      <c r="G46" s="108"/>
    </row>
    <row r="47" spans="1:7" ht="12.75" customHeight="1" x14ac:dyDescent="0.2">
      <c r="A47" s="112"/>
      <c r="B47" s="259"/>
      <c r="C47" s="115"/>
      <c r="D47" s="114"/>
      <c r="E47" s="114"/>
      <c r="F47" s="109"/>
      <c r="G47" s="113"/>
    </row>
    <row r="48" spans="1:7" ht="12.75" customHeight="1" x14ac:dyDescent="0.2">
      <c r="A48" s="112"/>
      <c r="B48" s="259"/>
      <c r="C48" s="259"/>
      <c r="D48" s="78"/>
      <c r="E48" s="78"/>
      <c r="F48" s="109"/>
      <c r="G48" s="108"/>
    </row>
    <row r="49" spans="1:7" ht="12.75" customHeight="1" x14ac:dyDescent="0.2">
      <c r="A49" s="112"/>
      <c r="B49" s="259"/>
      <c r="C49" s="259"/>
      <c r="D49" s="78"/>
      <c r="E49" s="78"/>
      <c r="F49" s="109"/>
      <c r="G49" s="108"/>
    </row>
    <row r="50" spans="1:7" ht="12.75" customHeight="1" x14ac:dyDescent="0.2">
      <c r="A50" s="112"/>
      <c r="B50" s="259"/>
      <c r="C50" s="259"/>
      <c r="D50" s="78"/>
      <c r="E50" s="78"/>
      <c r="F50" s="109"/>
      <c r="G50" s="108"/>
    </row>
    <row r="51" spans="1:7" ht="12.75" customHeight="1" x14ac:dyDescent="0.2">
      <c r="A51" s="110"/>
      <c r="B51" s="78"/>
      <c r="C51" s="78"/>
      <c r="D51" s="78"/>
      <c r="E51" s="78"/>
      <c r="F51" s="109"/>
      <c r="G51" s="108"/>
    </row>
    <row r="52" spans="1:7" ht="12.75" customHeight="1" x14ac:dyDescent="0.2">
      <c r="A52" s="110"/>
      <c r="B52" s="78"/>
      <c r="C52" s="78"/>
      <c r="D52" s="78"/>
      <c r="E52" s="78"/>
      <c r="F52" s="109"/>
      <c r="G52" s="108"/>
    </row>
    <row r="53" spans="1:7" ht="12.75" customHeight="1" x14ac:dyDescent="0.2">
      <c r="A53" s="110"/>
      <c r="B53" s="78"/>
      <c r="C53" s="78"/>
      <c r="D53" s="78"/>
      <c r="E53" s="78"/>
      <c r="F53" s="109"/>
      <c r="G53" s="108"/>
    </row>
    <row r="54" spans="1:7" ht="12.75" customHeight="1" x14ac:dyDescent="0.2">
      <c r="A54" s="110"/>
      <c r="B54" s="78"/>
      <c r="C54" s="78"/>
      <c r="D54" s="78"/>
      <c r="E54" s="78"/>
      <c r="F54" s="109"/>
      <c r="G54" s="108"/>
    </row>
    <row r="55" spans="1:7" ht="12.75" customHeight="1" x14ac:dyDescent="0.2">
      <c r="A55" s="110"/>
      <c r="B55" s="78"/>
      <c r="C55" s="78"/>
      <c r="D55" s="78"/>
      <c r="E55" s="78"/>
      <c r="F55" s="109"/>
      <c r="G55" s="108"/>
    </row>
    <row r="56" spans="1:7" ht="12.75" customHeight="1" x14ac:dyDescent="0.2">
      <c r="A56" s="110"/>
      <c r="B56" s="78"/>
      <c r="C56" s="78"/>
      <c r="D56" s="78"/>
      <c r="E56" s="78"/>
      <c r="F56" s="109"/>
      <c r="G56" s="108"/>
    </row>
    <row r="57" spans="1:7" ht="12.75" customHeight="1" thickBot="1" x14ac:dyDescent="0.25">
      <c r="A57" s="110"/>
      <c r="B57" s="78"/>
      <c r="C57" s="78"/>
      <c r="D57" s="78"/>
      <c r="E57" s="78"/>
      <c r="F57" s="109"/>
      <c r="G57" s="108"/>
    </row>
    <row r="58" spans="1:7" x14ac:dyDescent="0.2">
      <c r="A58" s="107" t="s">
        <v>100</v>
      </c>
      <c r="B58" s="106"/>
      <c r="C58" s="105" t="s">
        <v>99</v>
      </c>
      <c r="D58" s="105" t="s">
        <v>98</v>
      </c>
      <c r="E58" s="105" t="s">
        <v>97</v>
      </c>
      <c r="F58" s="104" t="s">
        <v>96</v>
      </c>
      <c r="G58" s="103" t="s">
        <v>95</v>
      </c>
    </row>
    <row r="59" spans="1:7" ht="49.5" customHeight="1" thickBot="1" x14ac:dyDescent="0.25">
      <c r="A59" s="412"/>
      <c r="B59" s="413"/>
      <c r="C59" s="102"/>
      <c r="D59" s="101"/>
      <c r="E59" s="101">
        <f>G21</f>
        <v>2736</v>
      </c>
      <c r="F59" s="100"/>
      <c r="G59" s="99">
        <f>SUM(A59:F59)</f>
        <v>2736</v>
      </c>
    </row>
  </sheetData>
  <mergeCells count="19">
    <mergeCell ref="A17:B17"/>
    <mergeCell ref="A1:D1"/>
    <mergeCell ref="F1:G1"/>
    <mergeCell ref="A2:D2"/>
    <mergeCell ref="A3:D3"/>
    <mergeCell ref="A4:G4"/>
    <mergeCell ref="A5:G5"/>
    <mergeCell ref="F8:G9"/>
    <mergeCell ref="F10:G10"/>
    <mergeCell ref="A14:B14"/>
    <mergeCell ref="C14:D14"/>
    <mergeCell ref="A16:B16"/>
    <mergeCell ref="A59:B59"/>
    <mergeCell ref="A18:B18"/>
    <mergeCell ref="A19:B19"/>
    <mergeCell ref="A20:B20"/>
    <mergeCell ref="A21:B21"/>
    <mergeCell ref="A22:B22"/>
    <mergeCell ref="A23:B23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I59"/>
  <sheetViews>
    <sheetView workbookViewId="0">
      <selection activeCell="E60" sqref="E60"/>
    </sheetView>
  </sheetViews>
  <sheetFormatPr defaultRowHeight="12.75" x14ac:dyDescent="0.2"/>
  <cols>
    <col min="1" max="1" width="4.7109375" customWidth="1"/>
    <col min="2" max="2" width="11.7109375" customWidth="1"/>
    <col min="3" max="7" width="15.7109375" customWidth="1"/>
    <col min="9" max="9" width="10" bestFit="1" customWidth="1"/>
  </cols>
  <sheetData>
    <row r="1" spans="1:9" ht="81.75" customHeight="1" x14ac:dyDescent="0.2">
      <c r="A1" s="373"/>
      <c r="B1" s="373"/>
      <c r="C1" s="373"/>
      <c r="D1" s="373"/>
      <c r="E1" s="147"/>
      <c r="F1" s="374"/>
      <c r="G1" s="374"/>
    </row>
    <row r="2" spans="1:9" ht="12.6" customHeight="1" x14ac:dyDescent="0.2">
      <c r="A2" s="375" t="s">
        <v>110</v>
      </c>
      <c r="B2" s="375"/>
      <c r="C2" s="375"/>
      <c r="D2" s="375"/>
      <c r="E2" s="146"/>
      <c r="F2" s="81"/>
    </row>
    <row r="3" spans="1:9" ht="12.6" customHeight="1" x14ac:dyDescent="0.2">
      <c r="A3" s="375" t="s">
        <v>109</v>
      </c>
      <c r="B3" s="375"/>
      <c r="C3" s="375"/>
      <c r="D3" s="375"/>
      <c r="E3" s="146"/>
      <c r="F3" s="81"/>
    </row>
    <row r="4" spans="1:9" ht="6" customHeight="1" thickBot="1" x14ac:dyDescent="0.25">
      <c r="A4" s="376"/>
      <c r="B4" s="376"/>
      <c r="C4" s="376"/>
      <c r="D4" s="376"/>
      <c r="E4" s="376"/>
      <c r="F4" s="376"/>
      <c r="G4" s="376"/>
    </row>
    <row r="5" spans="1:9" ht="23.25" customHeight="1" thickBot="1" x14ac:dyDescent="0.35">
      <c r="A5" s="377" t="s">
        <v>12</v>
      </c>
      <c r="B5" s="378"/>
      <c r="C5" s="378"/>
      <c r="D5" s="378"/>
      <c r="E5" s="378"/>
      <c r="F5" s="378"/>
      <c r="G5" s="379"/>
    </row>
    <row r="6" spans="1:9" ht="6" customHeight="1" x14ac:dyDescent="0.2">
      <c r="A6" s="78"/>
      <c r="B6" s="78"/>
      <c r="C6" s="78"/>
      <c r="D6" s="78"/>
      <c r="E6" s="78"/>
      <c r="F6" s="78"/>
      <c r="G6" s="78"/>
    </row>
    <row r="7" spans="1:9" x14ac:dyDescent="0.2">
      <c r="A7" s="78"/>
      <c r="B7" s="78"/>
      <c r="C7" s="78"/>
      <c r="D7" s="78"/>
      <c r="E7" s="78"/>
      <c r="F7" s="78"/>
      <c r="G7" s="78"/>
    </row>
    <row r="8" spans="1:9" x14ac:dyDescent="0.2">
      <c r="A8" s="78"/>
      <c r="B8" s="145" t="s">
        <v>108</v>
      </c>
      <c r="C8" s="145"/>
      <c r="D8" s="144"/>
      <c r="E8" s="144"/>
      <c r="F8" s="380" t="s">
        <v>107</v>
      </c>
      <c r="G8" s="380"/>
    </row>
    <row r="9" spans="1:9" x14ac:dyDescent="0.2">
      <c r="A9" s="78"/>
      <c r="B9" s="143" t="s">
        <v>106</v>
      </c>
      <c r="C9" s="14"/>
      <c r="D9" s="78"/>
      <c r="E9" s="78"/>
      <c r="F9" s="380"/>
      <c r="G9" s="380"/>
    </row>
    <row r="10" spans="1:9" x14ac:dyDescent="0.2">
      <c r="A10" s="78"/>
      <c r="B10" s="143" t="s">
        <v>105</v>
      </c>
      <c r="C10" s="14"/>
      <c r="D10" s="114"/>
      <c r="E10" s="114"/>
      <c r="F10" s="381">
        <f ca="1">TODAY()</f>
        <v>44573</v>
      </c>
      <c r="G10" s="382"/>
    </row>
    <row r="11" spans="1:9" x14ac:dyDescent="0.2">
      <c r="A11" s="78"/>
      <c r="B11" s="143" t="s">
        <v>104</v>
      </c>
      <c r="C11" s="143"/>
      <c r="D11" s="114"/>
      <c r="E11" s="114"/>
      <c r="F11" s="78"/>
      <c r="G11" s="78"/>
    </row>
    <row r="12" spans="1:9" x14ac:dyDescent="0.2">
      <c r="A12" s="78"/>
      <c r="B12" s="143" t="s">
        <v>103</v>
      </c>
      <c r="C12" s="143"/>
      <c r="D12" s="114"/>
      <c r="E12" s="114"/>
      <c r="F12" s="78"/>
      <c r="G12" s="78"/>
    </row>
    <row r="13" spans="1:9" ht="13.5" thickBot="1" x14ac:dyDescent="0.25">
      <c r="A13" s="78"/>
      <c r="B13" s="78"/>
      <c r="C13" s="78"/>
      <c r="D13" s="78"/>
      <c r="E13" s="78"/>
      <c r="F13" s="78"/>
      <c r="G13" s="78"/>
    </row>
    <row r="14" spans="1:9" ht="13.5" thickBot="1" x14ac:dyDescent="0.25">
      <c r="A14" s="417" t="s">
        <v>0</v>
      </c>
      <c r="B14" s="418"/>
      <c r="C14" s="418" t="s">
        <v>102</v>
      </c>
      <c r="D14" s="418"/>
      <c r="E14" s="142"/>
      <c r="F14" s="142" t="s">
        <v>101</v>
      </c>
      <c r="G14" s="141" t="s">
        <v>5</v>
      </c>
      <c r="H14" s="140"/>
      <c r="I14" s="140"/>
    </row>
    <row r="15" spans="1:9" ht="12.75" customHeight="1" x14ac:dyDescent="0.2">
      <c r="A15" s="112"/>
      <c r="B15" s="111"/>
      <c r="C15" s="78"/>
      <c r="D15" s="139"/>
      <c r="E15" s="78"/>
      <c r="F15" s="78"/>
      <c r="G15" s="108"/>
    </row>
    <row r="16" spans="1:9" ht="12.75" hidden="1" customHeight="1" x14ac:dyDescent="0.2">
      <c r="A16" s="416">
        <v>41444</v>
      </c>
      <c r="B16" s="415"/>
      <c r="C16" s="133" t="s">
        <v>138</v>
      </c>
      <c r="D16" s="78"/>
      <c r="E16" s="78"/>
      <c r="F16" s="134">
        <v>17179.8</v>
      </c>
      <c r="G16" s="138">
        <f>F16</f>
        <v>17179.8</v>
      </c>
    </row>
    <row r="17" spans="1:7" ht="12.75" hidden="1" customHeight="1" x14ac:dyDescent="0.2">
      <c r="A17" s="414">
        <v>41464</v>
      </c>
      <c r="B17" s="415"/>
      <c r="C17" s="133" t="s">
        <v>139</v>
      </c>
      <c r="D17" s="137"/>
      <c r="E17" s="137"/>
      <c r="F17" s="134">
        <v>5928</v>
      </c>
      <c r="G17" s="129">
        <f>G16+F17</f>
        <v>23107.8</v>
      </c>
    </row>
    <row r="18" spans="1:7" ht="12.75" hidden="1" customHeight="1" x14ac:dyDescent="0.2">
      <c r="A18" s="414">
        <v>41494</v>
      </c>
      <c r="B18" s="415"/>
      <c r="C18" s="133" t="s">
        <v>143</v>
      </c>
      <c r="D18" s="136"/>
      <c r="E18" s="136"/>
      <c r="F18" s="134">
        <v>-17179.8</v>
      </c>
      <c r="G18" s="129">
        <f>G17+F18</f>
        <v>5928</v>
      </c>
    </row>
    <row r="19" spans="1:7" ht="12.75" hidden="1" customHeight="1" x14ac:dyDescent="0.2">
      <c r="A19" s="414">
        <v>41513</v>
      </c>
      <c r="B19" s="415"/>
      <c r="C19" s="133" t="s">
        <v>142</v>
      </c>
      <c r="D19" s="135"/>
      <c r="E19" s="135"/>
      <c r="F19" s="134">
        <v>12790.8</v>
      </c>
      <c r="G19" s="129">
        <f>G18+F19</f>
        <v>18718.8</v>
      </c>
    </row>
    <row r="20" spans="1:7" ht="12.75" hidden="1" customHeight="1" x14ac:dyDescent="0.2">
      <c r="A20" s="414">
        <v>41528</v>
      </c>
      <c r="B20" s="415"/>
      <c r="C20" s="133" t="s">
        <v>147</v>
      </c>
      <c r="D20" s="128"/>
      <c r="E20" s="128"/>
      <c r="F20" s="125">
        <v>-5928</v>
      </c>
      <c r="G20" s="129">
        <f>G19+F20</f>
        <v>12790.8</v>
      </c>
    </row>
    <row r="21" spans="1:7" ht="12.75" customHeight="1" x14ac:dyDescent="0.2">
      <c r="A21" s="414">
        <v>41905</v>
      </c>
      <c r="B21" s="415"/>
      <c r="C21" s="133" t="s">
        <v>184</v>
      </c>
      <c r="D21" s="128"/>
      <c r="E21" s="128"/>
      <c r="F21" s="125">
        <v>15048</v>
      </c>
      <c r="G21" s="129">
        <f>F21</f>
        <v>15048</v>
      </c>
    </row>
    <row r="22" spans="1:7" ht="12.75" customHeight="1" x14ac:dyDescent="0.2">
      <c r="A22" s="416"/>
      <c r="B22" s="415"/>
      <c r="C22" s="133"/>
      <c r="D22" s="132"/>
      <c r="E22" s="132"/>
      <c r="F22" s="125"/>
      <c r="G22" s="129"/>
    </row>
    <row r="23" spans="1:7" ht="12.75" customHeight="1" x14ac:dyDescent="0.2">
      <c r="A23" s="416"/>
      <c r="B23" s="415"/>
      <c r="C23" s="133"/>
      <c r="D23" s="128"/>
      <c r="E23" s="128"/>
      <c r="F23" s="125"/>
      <c r="G23" s="129"/>
    </row>
    <row r="24" spans="1:7" ht="12.75" customHeight="1" x14ac:dyDescent="0.2">
      <c r="A24" s="112"/>
      <c r="B24" s="111"/>
      <c r="C24" s="121"/>
      <c r="D24" s="128"/>
      <c r="E24" s="128"/>
      <c r="F24" s="125"/>
      <c r="G24" s="124"/>
    </row>
    <row r="25" spans="1:7" ht="12.75" customHeight="1" x14ac:dyDescent="0.2">
      <c r="A25" s="112"/>
      <c r="B25" s="111"/>
      <c r="C25" s="131"/>
      <c r="D25" s="128"/>
      <c r="E25" s="128"/>
      <c r="F25" s="125"/>
      <c r="G25" s="129"/>
    </row>
    <row r="26" spans="1:7" ht="12.75" customHeight="1" x14ac:dyDescent="0.2">
      <c r="A26" s="112"/>
      <c r="B26" s="111"/>
      <c r="C26" s="121"/>
      <c r="D26" s="128"/>
      <c r="E26" s="128"/>
      <c r="F26" s="125"/>
      <c r="G26" s="124"/>
    </row>
    <row r="27" spans="1:7" ht="12.75" customHeight="1" x14ac:dyDescent="0.2">
      <c r="A27" s="112"/>
      <c r="B27" s="111"/>
      <c r="C27" s="121"/>
      <c r="D27" s="128"/>
      <c r="E27" s="128"/>
      <c r="F27" s="125"/>
      <c r="G27" s="129"/>
    </row>
    <row r="28" spans="1:7" ht="12.75" customHeight="1" x14ac:dyDescent="0.2">
      <c r="A28" s="112"/>
      <c r="B28" s="111"/>
      <c r="C28" s="121"/>
      <c r="D28" s="130"/>
      <c r="E28" s="130"/>
      <c r="F28" s="125"/>
      <c r="G28" s="129"/>
    </row>
    <row r="29" spans="1:7" ht="12.75" customHeight="1" x14ac:dyDescent="0.2">
      <c r="A29" s="112"/>
      <c r="B29" s="111"/>
      <c r="C29" s="121"/>
      <c r="D29" s="123"/>
      <c r="E29" s="123"/>
      <c r="F29" s="125"/>
      <c r="G29" s="124"/>
    </row>
    <row r="30" spans="1:7" ht="12.75" customHeight="1" x14ac:dyDescent="0.2">
      <c r="A30" s="112"/>
      <c r="B30" s="111"/>
      <c r="C30" s="121"/>
      <c r="D30" s="128"/>
      <c r="E30" s="128"/>
      <c r="F30" s="125"/>
      <c r="G30" s="124"/>
    </row>
    <row r="31" spans="1:7" ht="12.75" customHeight="1" x14ac:dyDescent="0.2">
      <c r="A31" s="112"/>
      <c r="B31" s="111"/>
      <c r="C31" s="121"/>
      <c r="D31" s="128"/>
      <c r="E31" s="128"/>
      <c r="F31" s="125"/>
      <c r="G31" s="124"/>
    </row>
    <row r="32" spans="1:7" ht="12.75" customHeight="1" x14ac:dyDescent="0.2">
      <c r="A32" s="112"/>
      <c r="B32" s="111"/>
      <c r="C32" s="127"/>
      <c r="D32" s="126"/>
      <c r="E32" s="126"/>
      <c r="F32" s="125"/>
      <c r="G32" s="124"/>
    </row>
    <row r="33" spans="1:7" ht="12.75" customHeight="1" x14ac:dyDescent="0.2">
      <c r="A33" s="112"/>
      <c r="B33" s="111"/>
      <c r="C33" s="121"/>
      <c r="D33" s="116"/>
      <c r="E33" s="116"/>
      <c r="F33" s="109"/>
      <c r="G33" s="113"/>
    </row>
    <row r="34" spans="1:7" ht="12.75" customHeight="1" x14ac:dyDescent="0.2">
      <c r="A34" s="112"/>
      <c r="B34" s="111"/>
      <c r="C34" s="118"/>
      <c r="D34" s="123"/>
      <c r="E34" s="123"/>
      <c r="F34" s="109"/>
      <c r="G34" s="113"/>
    </row>
    <row r="35" spans="1:7" ht="12.75" customHeight="1" x14ac:dyDescent="0.2">
      <c r="A35" s="112"/>
      <c r="B35" s="111"/>
      <c r="C35" s="122"/>
      <c r="D35" s="120"/>
      <c r="E35" s="120"/>
      <c r="F35" s="119"/>
      <c r="G35" s="113"/>
    </row>
    <row r="36" spans="1:7" ht="12.75" customHeight="1" x14ac:dyDescent="0.2">
      <c r="A36" s="112"/>
      <c r="B36" s="111"/>
      <c r="C36" s="121"/>
      <c r="D36" s="120"/>
      <c r="E36" s="120"/>
      <c r="F36" s="119"/>
      <c r="G36" s="113"/>
    </row>
    <row r="37" spans="1:7" ht="12.75" customHeight="1" x14ac:dyDescent="0.2">
      <c r="A37" s="112"/>
      <c r="B37" s="234"/>
      <c r="C37" s="121"/>
      <c r="D37" s="120"/>
      <c r="E37" s="120"/>
      <c r="F37" s="119"/>
      <c r="G37" s="113"/>
    </row>
    <row r="38" spans="1:7" ht="12.75" customHeight="1" x14ac:dyDescent="0.2">
      <c r="A38" s="112"/>
      <c r="B38" s="234"/>
      <c r="C38" s="121"/>
      <c r="D38" s="120"/>
      <c r="E38" s="120"/>
      <c r="F38" s="119"/>
      <c r="G38" s="113"/>
    </row>
    <row r="39" spans="1:7" ht="12.75" customHeight="1" x14ac:dyDescent="0.2">
      <c r="A39" s="112"/>
      <c r="B39" s="234"/>
      <c r="C39" s="121"/>
      <c r="D39" s="120"/>
      <c r="E39" s="120"/>
      <c r="F39" s="119"/>
      <c r="G39" s="113"/>
    </row>
    <row r="40" spans="1:7" ht="12.75" customHeight="1" x14ac:dyDescent="0.2">
      <c r="A40" s="112"/>
      <c r="B40" s="111"/>
      <c r="C40" s="118"/>
      <c r="D40" s="120"/>
      <c r="E40" s="120"/>
      <c r="F40" s="119"/>
      <c r="G40" s="113"/>
    </row>
    <row r="41" spans="1:7" ht="12.75" customHeight="1" x14ac:dyDescent="0.2">
      <c r="A41" s="112"/>
      <c r="B41" s="111"/>
      <c r="C41" s="118"/>
      <c r="D41" s="116"/>
      <c r="E41" s="116"/>
      <c r="F41" s="109"/>
      <c r="G41" s="113"/>
    </row>
    <row r="42" spans="1:7" ht="12.75" customHeight="1" x14ac:dyDescent="0.2">
      <c r="A42" s="112"/>
      <c r="B42" s="148"/>
      <c r="C42" s="118"/>
      <c r="D42" s="116"/>
      <c r="E42" s="116"/>
      <c r="F42" s="109"/>
      <c r="G42" s="113"/>
    </row>
    <row r="43" spans="1:7" ht="12.75" customHeight="1" x14ac:dyDescent="0.2">
      <c r="A43" s="112"/>
      <c r="B43" s="111"/>
      <c r="C43" s="118"/>
      <c r="D43" s="116"/>
      <c r="E43" s="116"/>
      <c r="F43" s="109"/>
      <c r="G43" s="113"/>
    </row>
    <row r="44" spans="1:7" ht="12.75" customHeight="1" x14ac:dyDescent="0.2">
      <c r="A44" s="112"/>
      <c r="B44" s="111"/>
      <c r="C44" s="118"/>
      <c r="D44" s="116"/>
      <c r="E44" s="116"/>
      <c r="F44" s="109"/>
      <c r="G44" s="113"/>
    </row>
    <row r="45" spans="1:7" ht="12.75" customHeight="1" x14ac:dyDescent="0.2">
      <c r="A45" s="112"/>
      <c r="B45" s="111"/>
      <c r="C45" s="118"/>
      <c r="D45" s="116"/>
      <c r="E45" s="116"/>
      <c r="F45" s="109"/>
      <c r="G45" s="113"/>
    </row>
    <row r="46" spans="1:7" ht="12.75" customHeight="1" x14ac:dyDescent="0.2">
      <c r="A46" s="112"/>
      <c r="B46" s="111"/>
      <c r="C46" s="117"/>
      <c r="D46" s="116"/>
      <c r="E46" s="116"/>
      <c r="F46" s="109"/>
      <c r="G46" s="108"/>
    </row>
    <row r="47" spans="1:7" ht="12.75" customHeight="1" x14ac:dyDescent="0.2">
      <c r="A47" s="112"/>
      <c r="B47" s="111"/>
      <c r="C47" s="115"/>
      <c r="D47" s="114"/>
      <c r="E47" s="114"/>
      <c r="F47" s="109"/>
      <c r="G47" s="113"/>
    </row>
    <row r="48" spans="1:7" ht="12.75" customHeight="1" x14ac:dyDescent="0.2">
      <c r="A48" s="112"/>
      <c r="B48" s="111"/>
      <c r="C48" s="111"/>
      <c r="D48" s="78"/>
      <c r="E48" s="78"/>
      <c r="F48" s="109"/>
      <c r="G48" s="108"/>
    </row>
    <row r="49" spans="1:7" ht="12.75" customHeight="1" x14ac:dyDescent="0.2">
      <c r="A49" s="112"/>
      <c r="B49" s="111"/>
      <c r="C49" s="111"/>
      <c r="D49" s="78"/>
      <c r="E49" s="78"/>
      <c r="F49" s="109"/>
      <c r="G49" s="108"/>
    </row>
    <row r="50" spans="1:7" ht="12.75" customHeight="1" x14ac:dyDescent="0.2">
      <c r="A50" s="112"/>
      <c r="B50" s="111"/>
      <c r="C50" s="111"/>
      <c r="D50" s="78"/>
      <c r="E50" s="78"/>
      <c r="F50" s="109"/>
      <c r="G50" s="108"/>
    </row>
    <row r="51" spans="1:7" ht="12.75" customHeight="1" x14ac:dyDescent="0.2">
      <c r="A51" s="110"/>
      <c r="B51" s="78"/>
      <c r="C51" s="78"/>
      <c r="D51" s="78"/>
      <c r="E51" s="78"/>
      <c r="F51" s="109"/>
      <c r="G51" s="108"/>
    </row>
    <row r="52" spans="1:7" ht="12.75" customHeight="1" x14ac:dyDescent="0.2">
      <c r="A52" s="110"/>
      <c r="B52" s="78"/>
      <c r="C52" s="78"/>
      <c r="D52" s="78"/>
      <c r="E52" s="78"/>
      <c r="F52" s="109"/>
      <c r="G52" s="108"/>
    </row>
    <row r="53" spans="1:7" ht="12.75" customHeight="1" x14ac:dyDescent="0.2">
      <c r="A53" s="110"/>
      <c r="B53" s="78"/>
      <c r="C53" s="78"/>
      <c r="D53" s="78"/>
      <c r="E53" s="78"/>
      <c r="F53" s="109"/>
      <c r="G53" s="108"/>
    </row>
    <row r="54" spans="1:7" ht="12.75" customHeight="1" x14ac:dyDescent="0.2">
      <c r="A54" s="110"/>
      <c r="B54" s="78"/>
      <c r="C54" s="78"/>
      <c r="D54" s="78"/>
      <c r="E54" s="78"/>
      <c r="F54" s="109"/>
      <c r="G54" s="108"/>
    </row>
    <row r="55" spans="1:7" ht="12.75" customHeight="1" x14ac:dyDescent="0.2">
      <c r="A55" s="110"/>
      <c r="B55" s="78"/>
      <c r="C55" s="78"/>
      <c r="D55" s="78"/>
      <c r="E55" s="78"/>
      <c r="F55" s="109"/>
      <c r="G55" s="108"/>
    </row>
    <row r="56" spans="1:7" ht="12.75" customHeight="1" x14ac:dyDescent="0.2">
      <c r="A56" s="110"/>
      <c r="B56" s="78"/>
      <c r="C56" s="78"/>
      <c r="D56" s="78"/>
      <c r="E56" s="78"/>
      <c r="F56" s="109"/>
      <c r="G56" s="108"/>
    </row>
    <row r="57" spans="1:7" ht="12.75" customHeight="1" thickBot="1" x14ac:dyDescent="0.25">
      <c r="A57" s="110"/>
      <c r="B57" s="78"/>
      <c r="C57" s="78"/>
      <c r="D57" s="78"/>
      <c r="E57" s="78"/>
      <c r="F57" s="109"/>
      <c r="G57" s="108"/>
    </row>
    <row r="58" spans="1:7" x14ac:dyDescent="0.2">
      <c r="A58" s="107" t="s">
        <v>100</v>
      </c>
      <c r="B58" s="106"/>
      <c r="C58" s="105" t="s">
        <v>99</v>
      </c>
      <c r="D58" s="105" t="s">
        <v>98</v>
      </c>
      <c r="E58" s="105" t="s">
        <v>97</v>
      </c>
      <c r="F58" s="104" t="s">
        <v>96</v>
      </c>
      <c r="G58" s="103" t="s">
        <v>95</v>
      </c>
    </row>
    <row r="59" spans="1:7" ht="49.5" customHeight="1" thickBot="1" x14ac:dyDescent="0.25">
      <c r="A59" s="412"/>
      <c r="B59" s="413"/>
      <c r="C59" s="102"/>
      <c r="D59" s="101"/>
      <c r="E59" s="101">
        <f>F21</f>
        <v>15048</v>
      </c>
      <c r="F59" s="100"/>
      <c r="G59" s="99">
        <f>SUM(A59:F59)</f>
        <v>15048</v>
      </c>
    </row>
  </sheetData>
  <mergeCells count="19">
    <mergeCell ref="A1:D1"/>
    <mergeCell ref="F1:G1"/>
    <mergeCell ref="A2:D2"/>
    <mergeCell ref="A3:D3"/>
    <mergeCell ref="A4:G4"/>
    <mergeCell ref="A59:B59"/>
    <mergeCell ref="A17:B17"/>
    <mergeCell ref="A5:G5"/>
    <mergeCell ref="A18:B18"/>
    <mergeCell ref="A19:B19"/>
    <mergeCell ref="A20:B20"/>
    <mergeCell ref="A22:B22"/>
    <mergeCell ref="F8:G9"/>
    <mergeCell ref="F10:G10"/>
    <mergeCell ref="A14:B14"/>
    <mergeCell ref="C14:D14"/>
    <mergeCell ref="A16:B16"/>
    <mergeCell ref="A23:B23"/>
    <mergeCell ref="A21:B21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60" sqref="F60"/>
    </sheetView>
  </sheetViews>
  <sheetFormatPr defaultRowHeight="12.75" x14ac:dyDescent="0.2"/>
  <cols>
    <col min="1" max="1" width="4.7109375" customWidth="1"/>
    <col min="2" max="2" width="11.7109375" customWidth="1"/>
    <col min="3" max="7" width="15.7109375" customWidth="1"/>
    <col min="9" max="9" width="10" bestFit="1" customWidth="1"/>
  </cols>
  <sheetData>
    <row r="1" spans="1:9" ht="81.75" customHeight="1" x14ac:dyDescent="0.2">
      <c r="A1" s="373"/>
      <c r="B1" s="373"/>
      <c r="C1" s="373"/>
      <c r="D1" s="373"/>
      <c r="E1" s="240"/>
      <c r="F1" s="374"/>
      <c r="G1" s="374"/>
    </row>
    <row r="2" spans="1:9" ht="12.6" customHeight="1" x14ac:dyDescent="0.2">
      <c r="A2" s="375" t="s">
        <v>110</v>
      </c>
      <c r="B2" s="375"/>
      <c r="C2" s="375"/>
      <c r="D2" s="375"/>
      <c r="E2" s="241"/>
      <c r="F2" s="81"/>
    </row>
    <row r="3" spans="1:9" ht="12.6" customHeight="1" x14ac:dyDescent="0.2">
      <c r="A3" s="375" t="s">
        <v>109</v>
      </c>
      <c r="B3" s="375"/>
      <c r="C3" s="375"/>
      <c r="D3" s="375"/>
      <c r="E3" s="241"/>
      <c r="F3" s="81"/>
    </row>
    <row r="4" spans="1:9" ht="6" customHeight="1" thickBot="1" x14ac:dyDescent="0.25">
      <c r="A4" s="376"/>
      <c r="B4" s="376"/>
      <c r="C4" s="376"/>
      <c r="D4" s="376"/>
      <c r="E4" s="376"/>
      <c r="F4" s="376"/>
      <c r="G4" s="376"/>
    </row>
    <row r="5" spans="1:9" ht="23.25" customHeight="1" thickBot="1" x14ac:dyDescent="0.35">
      <c r="A5" s="377" t="s">
        <v>12</v>
      </c>
      <c r="B5" s="378"/>
      <c r="C5" s="378"/>
      <c r="D5" s="378"/>
      <c r="E5" s="378"/>
      <c r="F5" s="378"/>
      <c r="G5" s="379"/>
    </row>
    <row r="6" spans="1:9" ht="6" customHeight="1" x14ac:dyDescent="0.2">
      <c r="A6" s="78"/>
      <c r="B6" s="78"/>
      <c r="C6" s="78"/>
      <c r="D6" s="78"/>
      <c r="E6" s="78"/>
      <c r="F6" s="78"/>
      <c r="G6" s="78"/>
    </row>
    <row r="7" spans="1:9" x14ac:dyDescent="0.2">
      <c r="A7" s="78"/>
      <c r="B7" s="78"/>
      <c r="C7" s="78"/>
      <c r="D7" s="78"/>
      <c r="E7" s="78"/>
      <c r="F7" s="78"/>
      <c r="G7" s="78"/>
    </row>
    <row r="8" spans="1:9" x14ac:dyDescent="0.2">
      <c r="A8" s="78"/>
      <c r="B8" s="145" t="s">
        <v>160</v>
      </c>
      <c r="C8" s="145"/>
      <c r="D8" s="144"/>
      <c r="E8" s="144"/>
      <c r="F8" s="380" t="s">
        <v>107</v>
      </c>
      <c r="G8" s="380"/>
    </row>
    <row r="9" spans="1:9" x14ac:dyDescent="0.2">
      <c r="A9" s="78"/>
      <c r="B9" s="143" t="s">
        <v>161</v>
      </c>
      <c r="C9" s="14"/>
      <c r="D9" s="78"/>
      <c r="E9" s="78"/>
      <c r="F9" s="380"/>
      <c r="G9" s="380"/>
    </row>
    <row r="10" spans="1:9" x14ac:dyDescent="0.2">
      <c r="A10" s="78"/>
      <c r="B10" s="143" t="s">
        <v>163</v>
      </c>
      <c r="C10" s="14"/>
      <c r="D10" s="114"/>
      <c r="E10" s="114"/>
      <c r="F10" s="381">
        <f ca="1">TODAY()</f>
        <v>44573</v>
      </c>
      <c r="G10" s="382"/>
    </row>
    <row r="11" spans="1:9" x14ac:dyDescent="0.2">
      <c r="A11" s="78"/>
      <c r="B11" s="143">
        <v>8340</v>
      </c>
      <c r="C11" s="14"/>
      <c r="D11" s="114"/>
      <c r="E11" s="114"/>
      <c r="F11" s="243"/>
      <c r="G11" s="244"/>
    </row>
    <row r="12" spans="1:9" x14ac:dyDescent="0.2">
      <c r="A12" s="78"/>
      <c r="B12" s="143"/>
      <c r="C12" s="143"/>
      <c r="D12" s="114"/>
      <c r="E12" s="114"/>
      <c r="F12" s="78"/>
      <c r="G12" s="78"/>
    </row>
    <row r="13" spans="1:9" x14ac:dyDescent="0.2">
      <c r="A13" s="78"/>
      <c r="B13" s="143" t="s">
        <v>162</v>
      </c>
      <c r="C13" s="143"/>
      <c r="D13" s="114"/>
      <c r="E13" s="114"/>
      <c r="F13" s="78"/>
      <c r="G13" s="78"/>
    </row>
    <row r="14" spans="1:9" ht="13.5" thickBot="1" x14ac:dyDescent="0.25">
      <c r="A14" s="78"/>
      <c r="B14" s="78"/>
      <c r="C14" s="78"/>
      <c r="D14" s="78"/>
      <c r="E14" s="78"/>
      <c r="F14" s="78"/>
      <c r="G14" s="78"/>
    </row>
    <row r="15" spans="1:9" ht="13.5" thickBot="1" x14ac:dyDescent="0.25">
      <c r="A15" s="417" t="s">
        <v>0</v>
      </c>
      <c r="B15" s="418"/>
      <c r="C15" s="418" t="s">
        <v>102</v>
      </c>
      <c r="D15" s="418"/>
      <c r="E15" s="245"/>
      <c r="F15" s="245" t="s">
        <v>101</v>
      </c>
      <c r="G15" s="141" t="s">
        <v>5</v>
      </c>
      <c r="H15" s="140"/>
      <c r="I15" s="140"/>
    </row>
    <row r="16" spans="1:9" ht="12.75" customHeight="1" x14ac:dyDescent="0.2">
      <c r="A16" s="112"/>
      <c r="B16" s="242"/>
      <c r="C16" s="78"/>
      <c r="D16" s="139"/>
      <c r="E16" s="78"/>
      <c r="F16" s="78"/>
      <c r="G16" s="108"/>
    </row>
    <row r="17" spans="1:7" ht="12.75" hidden="1" customHeight="1" x14ac:dyDescent="0.2">
      <c r="A17" s="416">
        <v>41444</v>
      </c>
      <c r="B17" s="415"/>
      <c r="C17" s="133" t="s">
        <v>138</v>
      </c>
      <c r="D17" s="78"/>
      <c r="E17" s="78"/>
      <c r="F17" s="134">
        <v>17179.8</v>
      </c>
      <c r="G17" s="138">
        <f>F17</f>
        <v>17179.8</v>
      </c>
    </row>
    <row r="18" spans="1:7" ht="12.75" hidden="1" customHeight="1" x14ac:dyDescent="0.2">
      <c r="A18" s="414">
        <v>41464</v>
      </c>
      <c r="B18" s="415"/>
      <c r="C18" s="133" t="s">
        <v>139</v>
      </c>
      <c r="D18" s="137"/>
      <c r="E18" s="137"/>
      <c r="F18" s="134">
        <v>5928</v>
      </c>
      <c r="G18" s="129">
        <f>G17+F18</f>
        <v>23107.8</v>
      </c>
    </row>
    <row r="19" spans="1:7" ht="12.75" hidden="1" customHeight="1" x14ac:dyDescent="0.2">
      <c r="A19" s="414">
        <v>41494</v>
      </c>
      <c r="B19" s="415"/>
      <c r="C19" s="133" t="s">
        <v>143</v>
      </c>
      <c r="D19" s="136"/>
      <c r="E19" s="136"/>
      <c r="F19" s="134">
        <v>-17179.8</v>
      </c>
      <c r="G19" s="129">
        <f>G18+F19</f>
        <v>5928</v>
      </c>
    </row>
    <row r="20" spans="1:7" ht="12.75" hidden="1" customHeight="1" x14ac:dyDescent="0.2">
      <c r="A20" s="414">
        <v>41513</v>
      </c>
      <c r="B20" s="415"/>
      <c r="C20" s="133" t="s">
        <v>142</v>
      </c>
      <c r="D20" s="135"/>
      <c r="E20" s="135"/>
      <c r="F20" s="134">
        <v>12790.8</v>
      </c>
      <c r="G20" s="129">
        <f>G19+F20</f>
        <v>18718.8</v>
      </c>
    </row>
    <row r="21" spans="1:7" ht="12.75" hidden="1" customHeight="1" x14ac:dyDescent="0.2">
      <c r="A21" s="414">
        <v>41528</v>
      </c>
      <c r="B21" s="415"/>
      <c r="C21" s="133" t="s">
        <v>147</v>
      </c>
      <c r="D21" s="128"/>
      <c r="E21" s="128"/>
      <c r="F21" s="125">
        <v>-5928</v>
      </c>
      <c r="G21" s="129">
        <f>G20+F21</f>
        <v>12790.8</v>
      </c>
    </row>
    <row r="22" spans="1:7" ht="12.75" customHeight="1" x14ac:dyDescent="0.2">
      <c r="A22" s="414">
        <v>42628</v>
      </c>
      <c r="B22" s="415"/>
      <c r="C22" s="133" t="s">
        <v>228</v>
      </c>
      <c r="D22" s="128"/>
      <c r="E22" s="128"/>
      <c r="F22" s="125">
        <v>4104</v>
      </c>
      <c r="G22" s="129">
        <f>F22</f>
        <v>4104</v>
      </c>
    </row>
    <row r="23" spans="1:7" ht="12.75" customHeight="1" x14ac:dyDescent="0.2">
      <c r="A23" s="416"/>
      <c r="B23" s="415"/>
      <c r="C23" s="133"/>
      <c r="D23" s="132"/>
      <c r="E23" s="132"/>
      <c r="F23" s="125"/>
      <c r="G23" s="129"/>
    </row>
    <row r="24" spans="1:7" ht="12.75" customHeight="1" x14ac:dyDescent="0.2">
      <c r="A24" s="416"/>
      <c r="B24" s="415"/>
      <c r="C24" s="133"/>
      <c r="D24" s="128"/>
      <c r="E24" s="128"/>
      <c r="F24" s="125"/>
      <c r="G24" s="129"/>
    </row>
    <row r="25" spans="1:7" ht="12.75" customHeight="1" x14ac:dyDescent="0.2">
      <c r="A25" s="416"/>
      <c r="B25" s="415"/>
      <c r="C25" s="133"/>
      <c r="D25" s="128"/>
      <c r="E25" s="128"/>
      <c r="F25" s="125"/>
      <c r="G25" s="129"/>
    </row>
    <row r="26" spans="1:7" ht="12.75" customHeight="1" x14ac:dyDescent="0.2">
      <c r="A26" s="112"/>
      <c r="B26" s="242"/>
      <c r="C26" s="131"/>
      <c r="D26" s="128"/>
      <c r="E26" s="128"/>
      <c r="F26" s="125"/>
      <c r="G26" s="129"/>
    </row>
    <row r="27" spans="1:7" ht="12.75" customHeight="1" x14ac:dyDescent="0.2">
      <c r="A27" s="112"/>
      <c r="B27" s="242"/>
      <c r="C27" s="121"/>
      <c r="D27" s="128"/>
      <c r="E27" s="128"/>
      <c r="F27" s="125"/>
      <c r="G27" s="124"/>
    </row>
    <row r="28" spans="1:7" ht="12.75" customHeight="1" x14ac:dyDescent="0.2">
      <c r="A28" s="112"/>
      <c r="B28" s="242"/>
      <c r="C28" s="121"/>
      <c r="D28" s="128"/>
      <c r="E28" s="128"/>
      <c r="F28" s="125"/>
      <c r="G28" s="129"/>
    </row>
    <row r="29" spans="1:7" ht="12.75" customHeight="1" x14ac:dyDescent="0.2">
      <c r="A29" s="112"/>
      <c r="B29" s="242"/>
      <c r="C29" s="121"/>
      <c r="D29" s="130"/>
      <c r="E29" s="130"/>
      <c r="F29" s="125"/>
      <c r="G29" s="129"/>
    </row>
    <row r="30" spans="1:7" ht="12.75" customHeight="1" x14ac:dyDescent="0.2">
      <c r="A30" s="112"/>
      <c r="B30" s="242"/>
      <c r="C30" s="121"/>
      <c r="D30" s="123"/>
      <c r="E30" s="123"/>
      <c r="F30" s="125"/>
      <c r="G30" s="124"/>
    </row>
    <row r="31" spans="1:7" ht="12.75" customHeight="1" x14ac:dyDescent="0.2">
      <c r="A31" s="112"/>
      <c r="B31" s="242"/>
      <c r="C31" s="121"/>
      <c r="D31" s="128"/>
      <c r="E31" s="128"/>
      <c r="F31" s="125"/>
      <c r="G31" s="124"/>
    </row>
    <row r="32" spans="1:7" ht="12.75" customHeight="1" x14ac:dyDescent="0.2">
      <c r="A32" s="112"/>
      <c r="B32" s="242"/>
      <c r="C32" s="121"/>
      <c r="D32" s="128"/>
      <c r="E32" s="128"/>
      <c r="F32" s="125"/>
      <c r="G32" s="124"/>
    </row>
    <row r="33" spans="1:7" ht="12.75" customHeight="1" x14ac:dyDescent="0.2">
      <c r="A33" s="112"/>
      <c r="B33" s="242"/>
      <c r="C33" s="127"/>
      <c r="D33" s="126"/>
      <c r="E33" s="126"/>
      <c r="F33" s="125"/>
      <c r="G33" s="124"/>
    </row>
    <row r="34" spans="1:7" ht="12.75" customHeight="1" x14ac:dyDescent="0.2">
      <c r="A34" s="112"/>
      <c r="B34" s="242"/>
      <c r="C34" s="121"/>
      <c r="D34" s="116"/>
      <c r="E34" s="116"/>
      <c r="F34" s="109"/>
      <c r="G34" s="113"/>
    </row>
    <row r="35" spans="1:7" ht="12.75" customHeight="1" x14ac:dyDescent="0.2">
      <c r="A35" s="112"/>
      <c r="B35" s="242"/>
      <c r="C35" s="118"/>
      <c r="D35" s="123"/>
      <c r="E35" s="123"/>
      <c r="F35" s="109"/>
      <c r="G35" s="113"/>
    </row>
    <row r="36" spans="1:7" ht="12.75" customHeight="1" x14ac:dyDescent="0.2">
      <c r="A36" s="112"/>
      <c r="B36" s="242"/>
      <c r="C36" s="122"/>
      <c r="D36" s="120"/>
      <c r="E36" s="120"/>
      <c r="F36" s="119"/>
      <c r="G36" s="113"/>
    </row>
    <row r="37" spans="1:7" ht="12.75" customHeight="1" x14ac:dyDescent="0.2">
      <c r="A37" s="112"/>
      <c r="B37" s="242"/>
      <c r="C37" s="121"/>
      <c r="D37" s="120"/>
      <c r="E37" s="120"/>
      <c r="F37" s="119"/>
      <c r="G37" s="113"/>
    </row>
    <row r="38" spans="1:7" ht="12.75" customHeight="1" x14ac:dyDescent="0.2">
      <c r="A38" s="112"/>
      <c r="B38" s="242"/>
      <c r="C38" s="121"/>
      <c r="D38" s="120"/>
      <c r="E38" s="120"/>
      <c r="F38" s="119"/>
      <c r="G38" s="113"/>
    </row>
    <row r="39" spans="1:7" ht="12.75" customHeight="1" x14ac:dyDescent="0.2">
      <c r="A39" s="112"/>
      <c r="B39" s="242"/>
      <c r="C39" s="121"/>
      <c r="D39" s="120"/>
      <c r="E39" s="120"/>
      <c r="F39" s="119"/>
      <c r="G39" s="113"/>
    </row>
    <row r="40" spans="1:7" ht="12.75" customHeight="1" x14ac:dyDescent="0.2">
      <c r="A40" s="112"/>
      <c r="B40" s="242"/>
      <c r="C40" s="121"/>
      <c r="D40" s="120"/>
      <c r="E40" s="120"/>
      <c r="F40" s="119"/>
      <c r="G40" s="113"/>
    </row>
    <row r="41" spans="1:7" ht="12.75" customHeight="1" x14ac:dyDescent="0.2">
      <c r="A41" s="112"/>
      <c r="B41" s="242"/>
      <c r="C41" s="118"/>
      <c r="D41" s="120"/>
      <c r="E41" s="120"/>
      <c r="F41" s="119"/>
      <c r="G41" s="113"/>
    </row>
    <row r="42" spans="1:7" ht="12.75" customHeight="1" x14ac:dyDescent="0.2">
      <c r="A42" s="112"/>
      <c r="B42" s="242"/>
      <c r="C42" s="118"/>
      <c r="D42" s="116"/>
      <c r="E42" s="116"/>
      <c r="F42" s="109"/>
      <c r="G42" s="113"/>
    </row>
    <row r="43" spans="1:7" ht="12.75" customHeight="1" x14ac:dyDescent="0.2">
      <c r="A43" s="112"/>
      <c r="B43" s="148"/>
      <c r="C43" s="118"/>
      <c r="D43" s="116"/>
      <c r="E43" s="116"/>
      <c r="F43" s="109"/>
      <c r="G43" s="113"/>
    </row>
    <row r="44" spans="1:7" ht="12.75" customHeight="1" x14ac:dyDescent="0.2">
      <c r="A44" s="112"/>
      <c r="B44" s="242"/>
      <c r="C44" s="118"/>
      <c r="D44" s="116"/>
      <c r="E44" s="116"/>
      <c r="F44" s="109"/>
      <c r="G44" s="113"/>
    </row>
    <row r="45" spans="1:7" ht="12.75" customHeight="1" x14ac:dyDescent="0.2">
      <c r="A45" s="112"/>
      <c r="B45" s="242"/>
      <c r="C45" s="118"/>
      <c r="D45" s="116"/>
      <c r="E45" s="116"/>
      <c r="F45" s="109"/>
      <c r="G45" s="113"/>
    </row>
    <row r="46" spans="1:7" ht="12.75" customHeight="1" x14ac:dyDescent="0.2">
      <c r="A46" s="112"/>
      <c r="B46" s="242"/>
      <c r="C46" s="118"/>
      <c r="D46" s="116"/>
      <c r="E46" s="116"/>
      <c r="F46" s="109"/>
      <c r="G46" s="113"/>
    </row>
    <row r="47" spans="1:7" ht="12.75" customHeight="1" x14ac:dyDescent="0.2">
      <c r="A47" s="112"/>
      <c r="B47" s="242"/>
      <c r="C47" s="117"/>
      <c r="D47" s="116"/>
      <c r="E47" s="116"/>
      <c r="F47" s="109"/>
      <c r="G47" s="108"/>
    </row>
    <row r="48" spans="1:7" ht="12.75" customHeight="1" x14ac:dyDescent="0.2">
      <c r="A48" s="112"/>
      <c r="B48" s="242"/>
      <c r="C48" s="115"/>
      <c r="D48" s="114"/>
      <c r="E48" s="114"/>
      <c r="F48" s="109"/>
      <c r="G48" s="113"/>
    </row>
    <row r="49" spans="1:7" ht="12.75" customHeight="1" x14ac:dyDescent="0.2">
      <c r="A49" s="112"/>
      <c r="B49" s="242"/>
      <c r="C49" s="242"/>
      <c r="D49" s="78"/>
      <c r="E49" s="78"/>
      <c r="F49" s="109"/>
      <c r="G49" s="108"/>
    </row>
    <row r="50" spans="1:7" ht="12.75" customHeight="1" x14ac:dyDescent="0.2">
      <c r="A50" s="112"/>
      <c r="B50" s="242"/>
      <c r="C50" s="242"/>
      <c r="D50" s="78"/>
      <c r="E50" s="78"/>
      <c r="F50" s="109"/>
      <c r="G50" s="108"/>
    </row>
    <row r="51" spans="1:7" ht="12.75" customHeight="1" x14ac:dyDescent="0.2">
      <c r="A51" s="112"/>
      <c r="B51" s="242"/>
      <c r="C51" s="242"/>
      <c r="D51" s="78"/>
      <c r="E51" s="78"/>
      <c r="F51" s="109"/>
      <c r="G51" s="108"/>
    </row>
    <row r="52" spans="1:7" ht="12.75" customHeight="1" x14ac:dyDescent="0.2">
      <c r="A52" s="110"/>
      <c r="B52" s="78"/>
      <c r="C52" s="78"/>
      <c r="D52" s="78"/>
      <c r="E52" s="78"/>
      <c r="F52" s="109"/>
      <c r="G52" s="108"/>
    </row>
    <row r="53" spans="1:7" ht="12.75" customHeight="1" x14ac:dyDescent="0.2">
      <c r="A53" s="110"/>
      <c r="B53" s="78"/>
      <c r="C53" s="78"/>
      <c r="D53" s="78"/>
      <c r="E53" s="78"/>
      <c r="F53" s="109"/>
      <c r="G53" s="108"/>
    </row>
    <row r="54" spans="1:7" ht="12.75" customHeight="1" x14ac:dyDescent="0.2">
      <c r="A54" s="110"/>
      <c r="B54" s="78"/>
      <c r="C54" s="78"/>
      <c r="D54" s="78"/>
      <c r="E54" s="78"/>
      <c r="F54" s="109"/>
      <c r="G54" s="108"/>
    </row>
    <row r="55" spans="1:7" ht="12.75" customHeight="1" x14ac:dyDescent="0.2">
      <c r="A55" s="110"/>
      <c r="B55" s="78"/>
      <c r="C55" s="78"/>
      <c r="D55" s="78"/>
      <c r="E55" s="78"/>
      <c r="F55" s="109"/>
      <c r="G55" s="108"/>
    </row>
    <row r="56" spans="1:7" ht="12.75" customHeight="1" x14ac:dyDescent="0.2">
      <c r="A56" s="110"/>
      <c r="B56" s="78"/>
      <c r="C56" s="78"/>
      <c r="D56" s="78"/>
      <c r="E56" s="78"/>
      <c r="F56" s="109"/>
      <c r="G56" s="108"/>
    </row>
    <row r="57" spans="1:7" ht="12.75" customHeight="1" x14ac:dyDescent="0.2">
      <c r="A57" s="110"/>
      <c r="B57" s="78"/>
      <c r="C57" s="78"/>
      <c r="D57" s="78"/>
      <c r="E57" s="78"/>
      <c r="F57" s="109"/>
      <c r="G57" s="108"/>
    </row>
    <row r="58" spans="1:7" ht="12.75" customHeight="1" thickBot="1" x14ac:dyDescent="0.25">
      <c r="A58" s="110"/>
      <c r="B58" s="78"/>
      <c r="C58" s="78"/>
      <c r="D58" s="78"/>
      <c r="E58" s="78"/>
      <c r="F58" s="109"/>
      <c r="G58" s="108"/>
    </row>
    <row r="59" spans="1:7" x14ac:dyDescent="0.2">
      <c r="A59" s="107" t="s">
        <v>100</v>
      </c>
      <c r="B59" s="106"/>
      <c r="C59" s="105" t="s">
        <v>99</v>
      </c>
      <c r="D59" s="105" t="s">
        <v>98</v>
      </c>
      <c r="E59" s="105" t="s">
        <v>97</v>
      </c>
      <c r="F59" s="104" t="s">
        <v>96</v>
      </c>
      <c r="G59" s="103" t="s">
        <v>95</v>
      </c>
    </row>
    <row r="60" spans="1:7" ht="49.5" customHeight="1" thickBot="1" x14ac:dyDescent="0.25">
      <c r="A60" s="412"/>
      <c r="B60" s="413"/>
      <c r="C60" s="102"/>
      <c r="D60" s="101">
        <f>F22</f>
        <v>4104</v>
      </c>
      <c r="E60" s="101"/>
      <c r="F60" s="100"/>
      <c r="G60" s="99">
        <f>SUM(A60:F60)</f>
        <v>4104</v>
      </c>
    </row>
  </sheetData>
  <mergeCells count="20">
    <mergeCell ref="A60:B60"/>
    <mergeCell ref="A19:B19"/>
    <mergeCell ref="A20:B20"/>
    <mergeCell ref="A21:B21"/>
    <mergeCell ref="A22:B22"/>
    <mergeCell ref="A23:B23"/>
    <mergeCell ref="A24:B24"/>
    <mergeCell ref="A25:B25"/>
    <mergeCell ref="A18:B18"/>
    <mergeCell ref="A1:D1"/>
    <mergeCell ref="F1:G1"/>
    <mergeCell ref="A2:D2"/>
    <mergeCell ref="A3:D3"/>
    <mergeCell ref="A4:G4"/>
    <mergeCell ref="A5:G5"/>
    <mergeCell ref="F8:G9"/>
    <mergeCell ref="F10:G10"/>
    <mergeCell ref="A15:B15"/>
    <mergeCell ref="C15:D15"/>
    <mergeCell ref="A17:B17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4" workbookViewId="0">
      <selection activeCell="L38" sqref="L38"/>
    </sheetView>
  </sheetViews>
  <sheetFormatPr defaultRowHeight="12.75" x14ac:dyDescent="0.2"/>
  <cols>
    <col min="1" max="1" width="13.85546875" style="3" customWidth="1"/>
    <col min="2" max="2" width="11.28515625" style="35" customWidth="1"/>
    <col min="3" max="7" width="13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customFormat="1" ht="81.75" customHeight="1" x14ac:dyDescent="0.2">
      <c r="A1" s="373"/>
      <c r="B1" s="373"/>
      <c r="C1" s="373"/>
      <c r="D1" s="373"/>
      <c r="E1" s="262"/>
      <c r="F1" s="374"/>
      <c r="G1" s="374"/>
    </row>
    <row r="2" spans="1:7" customFormat="1" ht="12.6" customHeight="1" x14ac:dyDescent="0.2">
      <c r="A2" s="375" t="s">
        <v>110</v>
      </c>
      <c r="B2" s="375"/>
      <c r="C2" s="375"/>
      <c r="D2" s="375"/>
      <c r="E2" s="263"/>
      <c r="F2" s="81"/>
    </row>
    <row r="3" spans="1:7" customFormat="1" ht="12.6" customHeight="1" x14ac:dyDescent="0.2">
      <c r="A3" s="375" t="s">
        <v>109</v>
      </c>
      <c r="B3" s="375"/>
      <c r="C3" s="375"/>
      <c r="D3" s="375"/>
      <c r="E3" s="263"/>
      <c r="F3" s="81"/>
    </row>
    <row r="4" spans="1:7" customFormat="1" ht="6" customHeight="1" thickBot="1" x14ac:dyDescent="0.25">
      <c r="A4" s="376"/>
      <c r="B4" s="376"/>
      <c r="C4" s="376"/>
      <c r="D4" s="376"/>
      <c r="E4" s="376"/>
      <c r="F4" s="376"/>
      <c r="G4" s="376"/>
    </row>
    <row r="5" spans="1:7" customFormat="1" ht="23.25" customHeight="1" thickBot="1" x14ac:dyDescent="0.35">
      <c r="A5" s="377" t="s">
        <v>12</v>
      </c>
      <c r="B5" s="378"/>
      <c r="C5" s="378"/>
      <c r="D5" s="378"/>
      <c r="E5" s="378"/>
      <c r="F5" s="378"/>
      <c r="G5" s="379"/>
    </row>
    <row r="6" spans="1:7" customFormat="1" ht="6" customHeight="1" x14ac:dyDescent="0.2">
      <c r="A6" s="78"/>
      <c r="B6" s="78"/>
      <c r="C6" s="78"/>
      <c r="D6" s="78"/>
      <c r="E6" s="78"/>
      <c r="F6" s="78"/>
      <c r="G6" s="78"/>
    </row>
    <row r="7" spans="1:7" customFormat="1" x14ac:dyDescent="0.2">
      <c r="A7" s="78"/>
      <c r="B7" s="78"/>
      <c r="C7" s="78"/>
      <c r="D7" s="78"/>
      <c r="E7" s="78"/>
      <c r="F7" s="78"/>
      <c r="G7" s="78"/>
    </row>
    <row r="8" spans="1:7" customFormat="1" x14ac:dyDescent="0.2">
      <c r="A8" s="89" t="s">
        <v>157</v>
      </c>
      <c r="B8" s="89"/>
      <c r="C8" s="145"/>
      <c r="D8" s="144"/>
      <c r="E8" s="144"/>
      <c r="F8" s="380" t="s">
        <v>107</v>
      </c>
      <c r="G8" s="380"/>
    </row>
    <row r="9" spans="1:7" customFormat="1" x14ac:dyDescent="0.2">
      <c r="A9" s="84" t="s">
        <v>158</v>
      </c>
      <c r="B9" s="84"/>
      <c r="C9" s="14"/>
      <c r="D9" s="78"/>
      <c r="E9" s="78"/>
      <c r="F9" s="380"/>
      <c r="G9" s="380"/>
    </row>
    <row r="10" spans="1:7" customFormat="1" x14ac:dyDescent="0.2">
      <c r="A10" s="85" t="s">
        <v>159</v>
      </c>
      <c r="B10" s="85"/>
      <c r="C10" s="14"/>
      <c r="D10" s="114"/>
      <c r="E10" s="114"/>
      <c r="F10" s="381">
        <f ca="1">TODAY()</f>
        <v>44573</v>
      </c>
      <c r="G10" s="382"/>
    </row>
    <row r="11" spans="1:7" customFormat="1" x14ac:dyDescent="0.2">
      <c r="A11" s="86" t="s">
        <v>155</v>
      </c>
      <c r="B11" s="86"/>
      <c r="C11" s="14"/>
      <c r="D11" s="114"/>
      <c r="E11" s="114"/>
      <c r="F11" s="264"/>
      <c r="G11" s="265"/>
    </row>
    <row r="12" spans="1:7" customFormat="1" x14ac:dyDescent="0.2">
      <c r="A12" s="86" t="s">
        <v>156</v>
      </c>
      <c r="B12" s="86"/>
      <c r="C12" s="143"/>
      <c r="D12" s="114"/>
      <c r="E12" s="114"/>
      <c r="F12" s="78"/>
      <c r="G12" s="78"/>
    </row>
    <row r="13" spans="1:7" s="16" customFormat="1" ht="15.75" x14ac:dyDescent="0.2">
      <c r="A13" s="86"/>
      <c r="B13" s="77"/>
      <c r="F13" s="236"/>
      <c r="G13" s="236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4"/>
      <c r="E15" s="5" t="s">
        <v>3</v>
      </c>
      <c r="F15" s="237" t="s">
        <v>4</v>
      </c>
      <c r="G15" s="13" t="s">
        <v>5</v>
      </c>
    </row>
    <row r="16" spans="1:7" x14ac:dyDescent="0.2">
      <c r="A16" s="39"/>
      <c r="B16" s="70"/>
      <c r="C16" s="7"/>
      <c r="D16" s="8"/>
      <c r="E16" s="52"/>
      <c r="F16" s="53"/>
      <c r="G16" s="49"/>
    </row>
    <row r="17" spans="1:10" x14ac:dyDescent="0.2">
      <c r="A17" s="41">
        <v>41873</v>
      </c>
      <c r="B17" s="87" t="s">
        <v>167</v>
      </c>
      <c r="C17" s="88" t="s">
        <v>13</v>
      </c>
      <c r="D17" s="8"/>
      <c r="E17" s="52">
        <v>3080.28</v>
      </c>
      <c r="F17" s="53"/>
      <c r="G17" s="49">
        <f>E17</f>
        <v>3080.28</v>
      </c>
    </row>
    <row r="18" spans="1:10" ht="12.75" customHeight="1" x14ac:dyDescent="0.2">
      <c r="A18" s="41">
        <v>41904</v>
      </c>
      <c r="B18" s="87" t="s">
        <v>182</v>
      </c>
      <c r="C18" s="88" t="s">
        <v>13</v>
      </c>
      <c r="D18" s="55"/>
      <c r="E18" s="52">
        <v>2052</v>
      </c>
      <c r="F18" s="53"/>
      <c r="G18" s="49">
        <f>G17+E18</f>
        <v>5132.2800000000007</v>
      </c>
    </row>
    <row r="19" spans="1:10" x14ac:dyDescent="0.2">
      <c r="A19" s="266">
        <v>41921</v>
      </c>
      <c r="B19" s="98" t="s">
        <v>183</v>
      </c>
      <c r="C19" s="88" t="s">
        <v>13</v>
      </c>
      <c r="D19" s="8"/>
      <c r="E19" s="52">
        <v>912</v>
      </c>
      <c r="F19" s="53"/>
      <c r="G19" s="49">
        <f>G18+E19</f>
        <v>6044.2800000000007</v>
      </c>
    </row>
    <row r="20" spans="1:10" x14ac:dyDescent="0.2">
      <c r="A20" s="36"/>
      <c r="B20" s="2"/>
      <c r="C20" s="7"/>
      <c r="D20" s="8"/>
      <c r="E20" s="52"/>
      <c r="F20" s="53"/>
      <c r="G20" s="49"/>
    </row>
    <row r="21" spans="1:10" x14ac:dyDescent="0.2">
      <c r="A21" s="36"/>
      <c r="B21" s="2"/>
      <c r="C21" s="7"/>
      <c r="D21" s="8"/>
      <c r="E21" s="52"/>
      <c r="F21" s="53"/>
      <c r="G21" s="49"/>
    </row>
    <row r="22" spans="1:10" x14ac:dyDescent="0.2">
      <c r="A22" s="36"/>
      <c r="B22" s="2"/>
      <c r="C22" s="7"/>
      <c r="D22" s="8"/>
      <c r="E22" s="52"/>
      <c r="F22" s="53"/>
      <c r="G22" s="49"/>
    </row>
    <row r="23" spans="1:10" x14ac:dyDescent="0.2">
      <c r="A23" s="36"/>
      <c r="B23" s="2"/>
      <c r="C23" s="7"/>
      <c r="D23" s="8"/>
      <c r="E23" s="52"/>
      <c r="F23" s="53"/>
      <c r="G23" s="49"/>
      <c r="J23" s="44"/>
    </row>
    <row r="24" spans="1:10" x14ac:dyDescent="0.2">
      <c r="A24" s="36"/>
      <c r="B24" s="2"/>
      <c r="C24" s="7"/>
      <c r="D24" s="8"/>
      <c r="E24" s="52"/>
      <c r="F24" s="53"/>
      <c r="G24" s="49"/>
    </row>
    <row r="25" spans="1:10" x14ac:dyDescent="0.2">
      <c r="A25" s="36"/>
      <c r="B25" s="2"/>
      <c r="C25" s="7"/>
      <c r="D25" s="8"/>
      <c r="E25" s="52"/>
      <c r="F25" s="53"/>
      <c r="G25" s="49"/>
    </row>
    <row r="26" spans="1:10" x14ac:dyDescent="0.2">
      <c r="A26" s="33"/>
      <c r="B26" s="239"/>
      <c r="C26" s="7"/>
      <c r="D26" s="8"/>
      <c r="E26" s="50"/>
      <c r="F26" s="51"/>
      <c r="G26" s="49"/>
    </row>
    <row r="27" spans="1:10" x14ac:dyDescent="0.2">
      <c r="A27" s="33"/>
      <c r="B27" s="239"/>
      <c r="C27" s="7"/>
      <c r="D27" s="8"/>
      <c r="E27" s="38"/>
      <c r="F27" s="51"/>
      <c r="G27" s="49"/>
    </row>
    <row r="28" spans="1:10" x14ac:dyDescent="0.2">
      <c r="A28" s="33"/>
      <c r="B28" s="239"/>
      <c r="C28" s="7"/>
      <c r="D28" s="8"/>
      <c r="E28" s="50"/>
      <c r="F28" s="51"/>
      <c r="G28" s="49"/>
    </row>
    <row r="29" spans="1:10" x14ac:dyDescent="0.2">
      <c r="A29" s="33"/>
      <c r="B29" s="239"/>
      <c r="C29" s="7"/>
      <c r="D29" s="8"/>
      <c r="E29" s="50"/>
      <c r="F29" s="51"/>
      <c r="G29" s="49"/>
    </row>
    <row r="30" spans="1:10" x14ac:dyDescent="0.2">
      <c r="A30" s="33"/>
      <c r="B30" s="239"/>
      <c r="C30" s="7"/>
      <c r="D30" s="8"/>
      <c r="E30" s="50"/>
      <c r="F30" s="51"/>
      <c r="G30" s="49"/>
    </row>
    <row r="31" spans="1:10" x14ac:dyDescent="0.2">
      <c r="A31" s="6"/>
      <c r="B31" s="239"/>
      <c r="C31" s="7"/>
      <c r="D31" s="8"/>
      <c r="E31" s="50"/>
      <c r="F31" s="51"/>
      <c r="G31" s="49"/>
    </row>
    <row r="32" spans="1:10" x14ac:dyDescent="0.2">
      <c r="A32" s="6"/>
      <c r="B32" s="239"/>
      <c r="C32" s="7"/>
      <c r="D32" s="8"/>
      <c r="E32" s="50"/>
      <c r="F32" s="51"/>
      <c r="G32" s="49"/>
    </row>
    <row r="33" spans="1:7" x14ac:dyDescent="0.2">
      <c r="A33" s="6"/>
      <c r="B33" s="239"/>
      <c r="C33" s="7"/>
      <c r="D33" s="8"/>
      <c r="E33" s="50"/>
      <c r="F33" s="51"/>
      <c r="G33" s="49"/>
    </row>
    <row r="34" spans="1:7" x14ac:dyDescent="0.2">
      <c r="A34" s="6"/>
      <c r="B34" s="239"/>
      <c r="C34" s="7"/>
      <c r="D34" s="8"/>
      <c r="E34" s="50"/>
      <c r="F34" s="51"/>
      <c r="G34" s="49"/>
    </row>
    <row r="35" spans="1:7" x14ac:dyDescent="0.2">
      <c r="A35" s="6"/>
      <c r="B35" s="239"/>
      <c r="C35" s="7"/>
      <c r="D35" s="8"/>
      <c r="E35" s="50"/>
      <c r="F35" s="51"/>
      <c r="G35" s="49"/>
    </row>
    <row r="36" spans="1:7" x14ac:dyDescent="0.2">
      <c r="A36" s="6"/>
      <c r="B36" s="239"/>
      <c r="C36" s="7"/>
      <c r="D36" s="8"/>
      <c r="E36" s="50"/>
      <c r="F36" s="51"/>
      <c r="G36" s="49"/>
    </row>
    <row r="37" spans="1:7" ht="12.75" customHeight="1" x14ac:dyDescent="0.2">
      <c r="A37" s="47"/>
      <c r="B37" s="46"/>
      <c r="C37" s="7"/>
      <c r="D37" s="8"/>
      <c r="E37" s="50"/>
      <c r="F37" s="51"/>
      <c r="G37" s="49"/>
    </row>
    <row r="38" spans="1:7" ht="12.75" customHeight="1" x14ac:dyDescent="0.2">
      <c r="A38" s="47"/>
      <c r="B38" s="46"/>
      <c r="C38" s="7"/>
      <c r="D38" s="8"/>
      <c r="E38" s="50"/>
      <c r="F38" s="51"/>
      <c r="G38" s="49"/>
    </row>
    <row r="39" spans="1:7" ht="12.75" customHeight="1" x14ac:dyDescent="0.2">
      <c r="A39" s="48"/>
      <c r="B39" s="46"/>
      <c r="C39" s="7"/>
      <c r="D39" s="8"/>
      <c r="E39" s="50"/>
      <c r="F39" s="51"/>
      <c r="G39" s="49"/>
    </row>
    <row r="40" spans="1:7" ht="12.75" customHeight="1" x14ac:dyDescent="0.2">
      <c r="A40" s="48"/>
      <c r="B40" s="46"/>
      <c r="C40" s="7"/>
      <c r="D40" s="8"/>
      <c r="E40" s="50"/>
      <c r="F40" s="51"/>
      <c r="G40" s="49"/>
    </row>
    <row r="41" spans="1:7" x14ac:dyDescent="0.2">
      <c r="A41" s="6"/>
      <c r="B41" s="239"/>
      <c r="C41" s="7"/>
      <c r="D41" s="8"/>
      <c r="E41" s="50"/>
      <c r="F41" s="51"/>
      <c r="G41" s="49"/>
    </row>
    <row r="42" spans="1:7" x14ac:dyDescent="0.2">
      <c r="A42" s="6"/>
      <c r="B42" s="239"/>
      <c r="C42" s="7"/>
      <c r="D42" s="8"/>
      <c r="E42" s="23"/>
      <c r="F42" s="8"/>
      <c r="G42" s="20"/>
    </row>
    <row r="43" spans="1:7" x14ac:dyDescent="0.2">
      <c r="A43" s="22" t="s">
        <v>6</v>
      </c>
      <c r="B43" s="239"/>
      <c r="C43" s="7"/>
      <c r="D43" s="8"/>
      <c r="E43" s="23"/>
      <c r="F43" s="8"/>
      <c r="G43" s="20"/>
    </row>
    <row r="44" spans="1:7" x14ac:dyDescent="0.2">
      <c r="A44" s="6" t="s">
        <v>7</v>
      </c>
      <c r="B44" s="239"/>
      <c r="C44" s="7"/>
      <c r="D44" s="8"/>
      <c r="E44" s="23"/>
      <c r="F44" s="8"/>
      <c r="G44" s="20"/>
    </row>
    <row r="45" spans="1:7" x14ac:dyDescent="0.2">
      <c r="A45" s="6" t="s">
        <v>8</v>
      </c>
      <c r="B45" s="239"/>
      <c r="C45" s="7"/>
      <c r="D45" s="8"/>
      <c r="E45" s="23"/>
      <c r="F45" s="8"/>
      <c r="G45" s="20"/>
    </row>
    <row r="46" spans="1:7" x14ac:dyDescent="0.2">
      <c r="A46" s="6" t="s">
        <v>29</v>
      </c>
      <c r="B46" s="239"/>
      <c r="C46" s="7"/>
      <c r="D46" s="8"/>
      <c r="E46" s="23"/>
      <c r="F46" s="8"/>
      <c r="G46" s="20"/>
    </row>
    <row r="47" spans="1:7" x14ac:dyDescent="0.2">
      <c r="A47" s="6"/>
      <c r="B47" s="239"/>
      <c r="C47" s="7"/>
      <c r="D47" s="8"/>
      <c r="E47" s="23"/>
      <c r="F47" s="8"/>
      <c r="G47" s="20"/>
    </row>
    <row r="48" spans="1:7" x14ac:dyDescent="0.2">
      <c r="A48" s="6" t="s">
        <v>25</v>
      </c>
      <c r="B48" s="239"/>
      <c r="C48" s="7"/>
      <c r="D48" s="8"/>
      <c r="E48" s="23"/>
      <c r="F48" s="8"/>
      <c r="G48" s="20"/>
    </row>
    <row r="49" spans="1:7" x14ac:dyDescent="0.2">
      <c r="A49" s="6" t="s">
        <v>28</v>
      </c>
      <c r="B49" s="239"/>
      <c r="C49" s="7"/>
      <c r="D49" s="8"/>
      <c r="E49" s="23"/>
      <c r="F49" s="8"/>
      <c r="G49" s="20"/>
    </row>
    <row r="50" spans="1:7" ht="13.5" thickBot="1" x14ac:dyDescent="0.25">
      <c r="A50" s="9"/>
      <c r="B50" s="37"/>
      <c r="C50" s="10"/>
      <c r="D50" s="11"/>
      <c r="E50" s="24"/>
      <c r="F50" s="11"/>
      <c r="G50" s="21"/>
    </row>
    <row r="51" spans="1:7" x14ac:dyDescent="0.2">
      <c r="C51" s="26" t="s">
        <v>18</v>
      </c>
      <c r="D51" s="25" t="s">
        <v>17</v>
      </c>
      <c r="E51" s="27" t="s">
        <v>16</v>
      </c>
      <c r="F51" s="25" t="s">
        <v>15</v>
      </c>
      <c r="G51" s="25" t="s">
        <v>14</v>
      </c>
    </row>
    <row r="52" spans="1:7" ht="35.1" customHeight="1" thickBot="1" x14ac:dyDescent="0.25">
      <c r="C52" s="29">
        <f>E17</f>
        <v>3080.28</v>
      </c>
      <c r="D52" s="29">
        <f>E18</f>
        <v>2052</v>
      </c>
      <c r="E52" s="28">
        <f>E19</f>
        <v>912</v>
      </c>
      <c r="F52" s="28"/>
      <c r="G52" s="28">
        <f>SUM(C52:F52)</f>
        <v>6044.2800000000007</v>
      </c>
    </row>
    <row r="53" spans="1:7" ht="9.75" customHeight="1" thickBot="1" x14ac:dyDescent="0.25">
      <c r="C53" s="30"/>
      <c r="D53" s="30"/>
      <c r="E53" s="7"/>
      <c r="F53" s="7"/>
      <c r="G53" s="30"/>
    </row>
    <row r="54" spans="1:7" ht="13.5" thickBot="1" x14ac:dyDescent="0.25">
      <c r="B54" s="362" t="s">
        <v>19</v>
      </c>
      <c r="C54" s="363"/>
      <c r="E54" s="362" t="s">
        <v>20</v>
      </c>
      <c r="F54" s="363"/>
    </row>
    <row r="55" spans="1:7" x14ac:dyDescent="0.2">
      <c r="B55" s="364" t="s">
        <v>72</v>
      </c>
      <c r="C55" s="365"/>
      <c r="E55" s="368" t="s">
        <v>26</v>
      </c>
      <c r="F55" s="365"/>
    </row>
    <row r="56" spans="1:7" ht="13.5" thickBot="1" x14ac:dyDescent="0.25">
      <c r="B56" s="366"/>
      <c r="C56" s="367"/>
      <c r="E56" s="366"/>
      <c r="F56" s="367"/>
    </row>
  </sheetData>
  <mergeCells count="13">
    <mergeCell ref="A5:G5"/>
    <mergeCell ref="F8:G9"/>
    <mergeCell ref="F10:G10"/>
    <mergeCell ref="A1:D1"/>
    <mergeCell ref="F1:G1"/>
    <mergeCell ref="A2:D2"/>
    <mergeCell ref="A3:D3"/>
    <mergeCell ref="A4:G4"/>
    <mergeCell ref="B55:C56"/>
    <mergeCell ref="E55:F56"/>
    <mergeCell ref="C15:D15"/>
    <mergeCell ref="B54:C54"/>
    <mergeCell ref="E54:F54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C26" sqref="C26"/>
    </sheetView>
  </sheetViews>
  <sheetFormatPr defaultRowHeight="12.75" x14ac:dyDescent="0.2"/>
  <cols>
    <col min="1" max="1" width="13.85546875" style="3" customWidth="1"/>
    <col min="2" max="2" width="11.28515625" style="35" customWidth="1"/>
    <col min="3" max="7" width="13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customFormat="1" ht="30" customHeight="1" x14ac:dyDescent="0.25">
      <c r="A1" s="380"/>
      <c r="B1" s="380"/>
      <c r="C1" s="380"/>
      <c r="D1" s="78"/>
      <c r="E1" s="78"/>
      <c r="F1" s="390" t="s">
        <v>12</v>
      </c>
      <c r="G1" s="390"/>
    </row>
    <row r="2" spans="1:7" customFormat="1" ht="41.25" customHeight="1" x14ac:dyDescent="0.2">
      <c r="A2" s="391"/>
      <c r="B2" s="391"/>
      <c r="C2" s="391"/>
      <c r="D2" s="78"/>
      <c r="E2" s="78"/>
      <c r="F2" s="419" t="s">
        <v>263</v>
      </c>
      <c r="G2" s="398"/>
    </row>
    <row r="3" spans="1:7" customFormat="1" ht="12.75" customHeight="1" x14ac:dyDescent="0.2">
      <c r="A3" s="380"/>
      <c r="B3" s="380"/>
      <c r="C3" s="380"/>
      <c r="D3" s="78"/>
      <c r="E3" s="78"/>
      <c r="F3" s="398"/>
      <c r="G3" s="398"/>
    </row>
    <row r="4" spans="1:7" customFormat="1" ht="12.75" customHeight="1" x14ac:dyDescent="0.2">
      <c r="A4" s="386" t="s">
        <v>85</v>
      </c>
      <c r="B4" s="386"/>
      <c r="C4" s="386"/>
      <c r="D4" s="386"/>
      <c r="E4" s="78"/>
      <c r="F4" s="82"/>
      <c r="G4" s="82"/>
    </row>
    <row r="5" spans="1:7" customFormat="1" x14ac:dyDescent="0.2">
      <c r="A5" s="386" t="s">
        <v>86</v>
      </c>
      <c r="B5" s="386"/>
      <c r="C5" s="386"/>
      <c r="D5" s="386"/>
      <c r="E5" s="78"/>
      <c r="F5" s="79"/>
      <c r="G5" s="81"/>
    </row>
    <row r="6" spans="1:7" customFormat="1" ht="6" customHeight="1" thickBot="1" x14ac:dyDescent="0.25">
      <c r="A6" s="238"/>
      <c r="B6" s="238"/>
      <c r="C6" s="238"/>
      <c r="D6" s="80"/>
      <c r="E6" s="80"/>
      <c r="F6" s="80"/>
      <c r="G6" s="80"/>
    </row>
    <row r="7" spans="1:7" customFormat="1" ht="12.75" customHeight="1" x14ac:dyDescent="0.2">
      <c r="A7" s="235"/>
      <c r="B7" s="235"/>
      <c r="C7" s="235"/>
      <c r="D7" s="78"/>
      <c r="E7" s="78"/>
      <c r="F7" s="78"/>
      <c r="G7" s="78"/>
    </row>
    <row r="8" spans="1:7" customFormat="1" ht="12.75" customHeight="1" x14ac:dyDescent="0.2">
      <c r="A8" s="235"/>
      <c r="B8" s="235"/>
      <c r="C8" s="235"/>
      <c r="D8" s="78"/>
      <c r="E8" s="78"/>
      <c r="F8" s="78"/>
      <c r="G8" s="78"/>
    </row>
    <row r="9" spans="1:7" s="16" customFormat="1" ht="14.25" x14ac:dyDescent="0.2">
      <c r="A9" s="89" t="s">
        <v>153</v>
      </c>
      <c r="B9" s="74"/>
      <c r="C9" s="43"/>
      <c r="F9" s="14"/>
    </row>
    <row r="10" spans="1:7" s="16" customFormat="1" ht="12.75" customHeight="1" x14ac:dyDescent="0.2">
      <c r="A10" s="84" t="s">
        <v>154</v>
      </c>
      <c r="B10" s="74"/>
      <c r="C10" s="43"/>
      <c r="F10" s="387"/>
      <c r="G10" s="387"/>
    </row>
    <row r="11" spans="1:7" s="16" customFormat="1" ht="14.25" x14ac:dyDescent="0.2">
      <c r="A11" s="85" t="s">
        <v>155</v>
      </c>
      <c r="B11" s="76"/>
      <c r="F11" s="388"/>
      <c r="G11" s="388"/>
    </row>
    <row r="12" spans="1:7" s="16" customFormat="1" ht="14.25" x14ac:dyDescent="0.2">
      <c r="A12" s="86" t="s">
        <v>156</v>
      </c>
      <c r="B12" s="77"/>
      <c r="F12" s="388"/>
      <c r="G12" s="388"/>
    </row>
    <row r="13" spans="1:7" s="16" customFormat="1" ht="15.75" x14ac:dyDescent="0.2">
      <c r="A13" s="86"/>
      <c r="B13" s="77"/>
      <c r="F13" s="236"/>
      <c r="G13" s="236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4"/>
      <c r="E15" s="5" t="s">
        <v>3</v>
      </c>
      <c r="F15" s="237" t="s">
        <v>4</v>
      </c>
      <c r="G15" s="13" t="s">
        <v>5</v>
      </c>
    </row>
    <row r="16" spans="1:7" x14ac:dyDescent="0.2">
      <c r="A16" s="39"/>
      <c r="B16" s="70"/>
      <c r="C16" s="7"/>
      <c r="D16" s="8"/>
      <c r="E16" s="52"/>
      <c r="F16" s="53"/>
      <c r="G16" s="49"/>
    </row>
    <row r="17" spans="1:10" x14ac:dyDescent="0.2">
      <c r="A17" s="41">
        <v>43391</v>
      </c>
      <c r="B17" s="87" t="s">
        <v>264</v>
      </c>
      <c r="C17" s="88" t="s">
        <v>13</v>
      </c>
      <c r="D17" s="8"/>
      <c r="E17" s="52">
        <v>6831</v>
      </c>
      <c r="F17" s="53"/>
      <c r="G17" s="49">
        <f>E17</f>
        <v>6831</v>
      </c>
    </row>
    <row r="18" spans="1:10" ht="12.75" customHeight="1" x14ac:dyDescent="0.2">
      <c r="A18" s="41">
        <v>43438</v>
      </c>
      <c r="B18" s="87" t="s">
        <v>265</v>
      </c>
      <c r="C18" s="88" t="s">
        <v>13</v>
      </c>
      <c r="D18" s="55"/>
      <c r="E18" s="52">
        <v>8211</v>
      </c>
      <c r="F18" s="53"/>
      <c r="G18" s="49">
        <f>G17+E18</f>
        <v>15042</v>
      </c>
    </row>
    <row r="19" spans="1:10" x14ac:dyDescent="0.2">
      <c r="A19" s="36"/>
      <c r="B19" s="2"/>
      <c r="C19" s="7"/>
      <c r="D19" s="8"/>
      <c r="E19" s="52"/>
      <c r="F19" s="53"/>
      <c r="G19" s="49"/>
    </row>
    <row r="20" spans="1:10" x14ac:dyDescent="0.2">
      <c r="A20" s="36"/>
      <c r="B20" s="2"/>
      <c r="C20" s="7"/>
      <c r="D20" s="8"/>
      <c r="E20" s="52"/>
      <c r="F20" s="53"/>
      <c r="G20" s="49"/>
    </row>
    <row r="21" spans="1:10" x14ac:dyDescent="0.2">
      <c r="A21" s="36"/>
      <c r="B21" s="2"/>
      <c r="C21" s="7"/>
      <c r="D21" s="8"/>
      <c r="E21" s="52"/>
      <c r="F21" s="53"/>
      <c r="G21" s="49"/>
    </row>
    <row r="22" spans="1:10" x14ac:dyDescent="0.2">
      <c r="A22" s="36"/>
      <c r="B22" s="2"/>
      <c r="C22" s="7"/>
      <c r="D22" s="8"/>
      <c r="E22" s="52"/>
      <c r="F22" s="53"/>
      <c r="G22" s="49"/>
    </row>
    <row r="23" spans="1:10" x14ac:dyDescent="0.2">
      <c r="A23" s="36"/>
      <c r="B23" s="2"/>
      <c r="C23" s="7"/>
      <c r="D23" s="8"/>
      <c r="E23" s="52"/>
      <c r="F23" s="53"/>
      <c r="G23" s="49"/>
      <c r="J23" s="44"/>
    </row>
    <row r="24" spans="1:10" x14ac:dyDescent="0.2">
      <c r="A24" s="36"/>
      <c r="B24" s="2"/>
      <c r="C24" s="7"/>
      <c r="D24" s="8"/>
      <c r="E24" s="52"/>
      <c r="F24" s="53"/>
      <c r="G24" s="49"/>
    </row>
    <row r="25" spans="1:10" x14ac:dyDescent="0.2">
      <c r="A25" s="36"/>
      <c r="B25" s="2"/>
      <c r="C25" s="7"/>
      <c r="D25" s="8"/>
      <c r="E25" s="52"/>
      <c r="F25" s="53"/>
      <c r="G25" s="49"/>
    </row>
    <row r="26" spans="1:10" x14ac:dyDescent="0.2">
      <c r="A26" s="33"/>
      <c r="B26" s="239"/>
      <c r="C26" s="7"/>
      <c r="D26" s="8"/>
      <c r="E26" s="50"/>
      <c r="F26" s="51"/>
      <c r="G26" s="49"/>
    </row>
    <row r="27" spans="1:10" x14ac:dyDescent="0.2">
      <c r="A27" s="33"/>
      <c r="B27" s="239"/>
      <c r="C27" s="7"/>
      <c r="D27" s="8"/>
      <c r="E27" s="38"/>
      <c r="F27" s="51"/>
      <c r="G27" s="49"/>
    </row>
    <row r="28" spans="1:10" x14ac:dyDescent="0.2">
      <c r="A28" s="33"/>
      <c r="B28" s="239"/>
      <c r="C28" s="7"/>
      <c r="D28" s="8"/>
      <c r="E28" s="50"/>
      <c r="F28" s="51"/>
      <c r="G28" s="49"/>
    </row>
    <row r="29" spans="1:10" x14ac:dyDescent="0.2">
      <c r="A29" s="33"/>
      <c r="B29" s="239"/>
      <c r="C29" s="7"/>
      <c r="D29" s="8"/>
      <c r="E29" s="50"/>
      <c r="F29" s="51"/>
      <c r="G29" s="49"/>
    </row>
    <row r="30" spans="1:10" x14ac:dyDescent="0.2">
      <c r="A30" s="33"/>
      <c r="B30" s="239"/>
      <c r="C30" s="7"/>
      <c r="D30" s="8"/>
      <c r="E30" s="50"/>
      <c r="F30" s="51"/>
      <c r="G30" s="49"/>
    </row>
    <row r="31" spans="1:10" x14ac:dyDescent="0.2">
      <c r="A31" s="6"/>
      <c r="B31" s="239"/>
      <c r="C31" s="7"/>
      <c r="D31" s="8"/>
      <c r="E31" s="50"/>
      <c r="F31" s="51"/>
      <c r="G31" s="49"/>
    </row>
    <row r="32" spans="1:10" x14ac:dyDescent="0.2">
      <c r="A32" s="6"/>
      <c r="B32" s="239"/>
      <c r="C32" s="7"/>
      <c r="D32" s="8"/>
      <c r="E32" s="50"/>
      <c r="F32" s="51"/>
      <c r="G32" s="49"/>
    </row>
    <row r="33" spans="1:7" x14ac:dyDescent="0.2">
      <c r="A33" s="6"/>
      <c r="B33" s="239"/>
      <c r="C33" s="7"/>
      <c r="D33" s="8"/>
      <c r="E33" s="50"/>
      <c r="F33" s="51"/>
      <c r="G33" s="49"/>
    </row>
    <row r="34" spans="1:7" x14ac:dyDescent="0.2">
      <c r="A34" s="6"/>
      <c r="B34" s="239"/>
      <c r="C34" s="7"/>
      <c r="D34" s="8"/>
      <c r="E34" s="50"/>
      <c r="F34" s="51"/>
      <c r="G34" s="49"/>
    </row>
    <row r="35" spans="1:7" x14ac:dyDescent="0.2">
      <c r="A35" s="6"/>
      <c r="B35" s="239"/>
      <c r="C35" s="7"/>
      <c r="D35" s="8"/>
      <c r="E35" s="50"/>
      <c r="F35" s="51"/>
      <c r="G35" s="49"/>
    </row>
    <row r="36" spans="1:7" x14ac:dyDescent="0.2">
      <c r="A36" s="6"/>
      <c r="B36" s="239"/>
      <c r="C36" s="7"/>
      <c r="D36" s="8"/>
      <c r="E36" s="50"/>
      <c r="F36" s="51"/>
      <c r="G36" s="49"/>
    </row>
    <row r="37" spans="1:7" ht="12.75" customHeight="1" x14ac:dyDescent="0.2">
      <c r="A37" s="47"/>
      <c r="B37" s="46"/>
      <c r="C37" s="7"/>
      <c r="D37" s="8"/>
      <c r="E37" s="50"/>
      <c r="F37" s="51"/>
      <c r="G37" s="49"/>
    </row>
    <row r="38" spans="1:7" ht="12.75" customHeight="1" x14ac:dyDescent="0.2">
      <c r="A38" s="47"/>
      <c r="B38" s="46"/>
      <c r="C38" s="7"/>
      <c r="D38" s="8"/>
      <c r="E38" s="50"/>
      <c r="F38" s="51"/>
      <c r="G38" s="49"/>
    </row>
    <row r="39" spans="1:7" ht="12.75" customHeight="1" x14ac:dyDescent="0.2">
      <c r="A39" s="48"/>
      <c r="B39" s="46"/>
      <c r="C39" s="7"/>
      <c r="D39" s="8"/>
      <c r="E39" s="50"/>
      <c r="F39" s="51"/>
      <c r="G39" s="49"/>
    </row>
    <row r="40" spans="1:7" ht="12.75" customHeight="1" x14ac:dyDescent="0.2">
      <c r="A40" s="48"/>
      <c r="B40" s="46"/>
      <c r="C40" s="7"/>
      <c r="D40" s="8"/>
      <c r="E40" s="50"/>
      <c r="F40" s="51"/>
      <c r="G40" s="49"/>
    </row>
    <row r="41" spans="1:7" x14ac:dyDescent="0.2">
      <c r="A41" s="6"/>
      <c r="B41" s="239"/>
      <c r="C41" s="7"/>
      <c r="D41" s="8"/>
      <c r="E41" s="50"/>
      <c r="F41" s="51"/>
      <c r="G41" s="49"/>
    </row>
    <row r="42" spans="1:7" x14ac:dyDescent="0.2">
      <c r="A42" s="6"/>
      <c r="B42" s="239"/>
      <c r="C42" s="7"/>
      <c r="D42" s="8"/>
      <c r="E42" s="23"/>
      <c r="F42" s="8"/>
      <c r="G42" s="20"/>
    </row>
    <row r="43" spans="1:7" x14ac:dyDescent="0.2">
      <c r="A43" s="22" t="s">
        <v>6</v>
      </c>
      <c r="B43" s="239"/>
      <c r="C43" s="7"/>
      <c r="D43" s="8"/>
      <c r="E43" s="23"/>
      <c r="F43" s="8"/>
      <c r="G43" s="20"/>
    </row>
    <row r="44" spans="1:7" x14ac:dyDescent="0.2">
      <c r="A44" s="6" t="s">
        <v>7</v>
      </c>
      <c r="B44" s="239"/>
      <c r="C44" s="7"/>
      <c r="D44" s="8"/>
      <c r="E44" s="23"/>
      <c r="F44" s="8"/>
      <c r="G44" s="20"/>
    </row>
    <row r="45" spans="1:7" x14ac:dyDescent="0.2">
      <c r="A45" s="6" t="s">
        <v>8</v>
      </c>
      <c r="B45" s="239"/>
      <c r="C45" s="7"/>
      <c r="D45" s="8"/>
      <c r="E45" s="23"/>
      <c r="F45" s="8"/>
      <c r="G45" s="20"/>
    </row>
    <row r="46" spans="1:7" x14ac:dyDescent="0.2">
      <c r="A46" s="6" t="s">
        <v>29</v>
      </c>
      <c r="B46" s="239"/>
      <c r="C46" s="7"/>
      <c r="D46" s="8"/>
      <c r="E46" s="23"/>
      <c r="F46" s="8"/>
      <c r="G46" s="20"/>
    </row>
    <row r="47" spans="1:7" x14ac:dyDescent="0.2">
      <c r="A47" s="6"/>
      <c r="B47" s="239"/>
      <c r="C47" s="7"/>
      <c r="D47" s="8"/>
      <c r="E47" s="23"/>
      <c r="F47" s="8"/>
      <c r="G47" s="20"/>
    </row>
    <row r="48" spans="1:7" x14ac:dyDescent="0.2">
      <c r="A48" s="6" t="s">
        <v>25</v>
      </c>
      <c r="B48" s="239"/>
      <c r="C48" s="7"/>
      <c r="D48" s="8"/>
      <c r="E48" s="23"/>
      <c r="F48" s="8"/>
      <c r="G48" s="20"/>
    </row>
    <row r="49" spans="1:7" x14ac:dyDescent="0.2">
      <c r="A49" s="6" t="s">
        <v>28</v>
      </c>
      <c r="B49" s="239"/>
      <c r="C49" s="7"/>
      <c r="D49" s="8"/>
      <c r="E49" s="23"/>
      <c r="F49" s="8"/>
      <c r="G49" s="20"/>
    </row>
    <row r="50" spans="1:7" ht="13.5" thickBot="1" x14ac:dyDescent="0.25">
      <c r="A50" s="9"/>
      <c r="B50" s="37"/>
      <c r="C50" s="10"/>
      <c r="D50" s="11"/>
      <c r="E50" s="24"/>
      <c r="F50" s="11"/>
      <c r="G50" s="21"/>
    </row>
    <row r="51" spans="1:7" x14ac:dyDescent="0.2">
      <c r="C51" s="26" t="s">
        <v>18</v>
      </c>
      <c r="D51" s="25" t="s">
        <v>17</v>
      </c>
      <c r="E51" s="27" t="s">
        <v>16</v>
      </c>
      <c r="F51" s="25" t="s">
        <v>15</v>
      </c>
      <c r="G51" s="25" t="s">
        <v>14</v>
      </c>
    </row>
    <row r="52" spans="1:7" ht="35.1" customHeight="1" thickBot="1" x14ac:dyDescent="0.25">
      <c r="C52" s="29">
        <f>E17</f>
        <v>6831</v>
      </c>
      <c r="D52" s="29"/>
      <c r="E52" s="28">
        <f>E18</f>
        <v>8211</v>
      </c>
      <c r="F52" s="28"/>
      <c r="G52" s="28">
        <f>SUM(C52:F52)</f>
        <v>15042</v>
      </c>
    </row>
    <row r="53" spans="1:7" ht="9.75" customHeight="1" thickBot="1" x14ac:dyDescent="0.25">
      <c r="C53" s="30"/>
      <c r="D53" s="30"/>
      <c r="E53" s="7"/>
      <c r="F53" s="7"/>
      <c r="G53" s="30"/>
    </row>
    <row r="54" spans="1:7" ht="13.5" thickBot="1" x14ac:dyDescent="0.25">
      <c r="B54" s="362" t="s">
        <v>19</v>
      </c>
      <c r="C54" s="363"/>
      <c r="E54" s="362" t="s">
        <v>20</v>
      </c>
      <c r="F54" s="363"/>
    </row>
    <row r="55" spans="1:7" x14ac:dyDescent="0.2">
      <c r="B55" s="364" t="s">
        <v>72</v>
      </c>
      <c r="C55" s="365"/>
      <c r="E55" s="368" t="s">
        <v>26</v>
      </c>
      <c r="F55" s="365"/>
    </row>
    <row r="56" spans="1:7" ht="13.5" thickBot="1" x14ac:dyDescent="0.25">
      <c r="B56" s="366"/>
      <c r="C56" s="367"/>
      <c r="E56" s="366"/>
      <c r="F56" s="367"/>
    </row>
  </sheetData>
  <mergeCells count="14">
    <mergeCell ref="A4:D4"/>
    <mergeCell ref="A1:C1"/>
    <mergeCell ref="F1:G1"/>
    <mergeCell ref="A2:C2"/>
    <mergeCell ref="F2:G3"/>
    <mergeCell ref="A3:C3"/>
    <mergeCell ref="B55:C56"/>
    <mergeCell ref="E55:F56"/>
    <mergeCell ref="A5:D5"/>
    <mergeCell ref="F10:G10"/>
    <mergeCell ref="F11:G12"/>
    <mergeCell ref="C15:D15"/>
    <mergeCell ref="B54:C54"/>
    <mergeCell ref="E54:F54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28" workbookViewId="0">
      <selection activeCell="A32" sqref="A32:XFD32"/>
    </sheetView>
  </sheetViews>
  <sheetFormatPr defaultRowHeight="12.75" x14ac:dyDescent="0.2"/>
  <cols>
    <col min="1" max="1" width="13.85546875" style="3" customWidth="1"/>
    <col min="2" max="2" width="11.28515625" style="35" customWidth="1"/>
    <col min="3" max="7" width="13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customFormat="1" ht="30" customHeight="1" x14ac:dyDescent="0.25">
      <c r="A1" s="380"/>
      <c r="B1" s="380"/>
      <c r="C1" s="380"/>
      <c r="D1" s="78"/>
      <c r="E1" s="78"/>
      <c r="F1" s="390" t="s">
        <v>12</v>
      </c>
      <c r="G1" s="390"/>
    </row>
    <row r="2" spans="1:7" customFormat="1" ht="41.25" customHeight="1" x14ac:dyDescent="0.2">
      <c r="A2" s="391"/>
      <c r="B2" s="391"/>
      <c r="C2" s="391"/>
      <c r="D2" s="78"/>
      <c r="E2" s="78"/>
      <c r="F2" s="398" t="s">
        <v>166</v>
      </c>
      <c r="G2" s="398"/>
    </row>
    <row r="3" spans="1:7" customFormat="1" ht="12.75" customHeight="1" x14ac:dyDescent="0.2">
      <c r="A3" s="380"/>
      <c r="B3" s="380"/>
      <c r="C3" s="380"/>
      <c r="D3" s="78"/>
      <c r="E3" s="78"/>
      <c r="F3" s="398"/>
      <c r="G3" s="398"/>
    </row>
    <row r="4" spans="1:7" customFormat="1" ht="12.75" customHeight="1" x14ac:dyDescent="0.2">
      <c r="A4" s="386" t="s">
        <v>85</v>
      </c>
      <c r="B4" s="386"/>
      <c r="C4" s="386"/>
      <c r="D4" s="386"/>
      <c r="E4" s="78"/>
      <c r="F4" s="82"/>
      <c r="G4" s="82"/>
    </row>
    <row r="5" spans="1:7" customFormat="1" x14ac:dyDescent="0.2">
      <c r="A5" s="386" t="s">
        <v>86</v>
      </c>
      <c r="B5" s="386"/>
      <c r="C5" s="386"/>
      <c r="D5" s="386"/>
      <c r="E5" s="78"/>
      <c r="F5" s="79"/>
      <c r="G5" s="81"/>
    </row>
    <row r="6" spans="1:7" customFormat="1" ht="6" customHeight="1" thickBot="1" x14ac:dyDescent="0.25">
      <c r="A6" s="217"/>
      <c r="B6" s="217"/>
      <c r="C6" s="217"/>
      <c r="D6" s="80"/>
      <c r="E6" s="80"/>
      <c r="F6" s="80"/>
      <c r="G6" s="80"/>
    </row>
    <row r="7" spans="1:7" customFormat="1" ht="12.75" customHeight="1" x14ac:dyDescent="0.2">
      <c r="A7" s="216"/>
      <c r="B7" s="216"/>
      <c r="C7" s="216"/>
      <c r="D7" s="78"/>
      <c r="E7" s="78"/>
      <c r="F7" s="78"/>
      <c r="G7" s="78"/>
    </row>
    <row r="8" spans="1:7" customFormat="1" ht="12.75" customHeight="1" x14ac:dyDescent="0.2">
      <c r="A8" s="216"/>
      <c r="B8" s="216"/>
      <c r="C8" s="216"/>
      <c r="D8" s="78"/>
      <c r="E8" s="78"/>
      <c r="F8" s="78"/>
      <c r="G8" s="78"/>
    </row>
    <row r="9" spans="1:7" s="16" customFormat="1" ht="14.25" x14ac:dyDescent="0.2">
      <c r="A9" s="89" t="s">
        <v>144</v>
      </c>
      <c r="B9" s="74"/>
      <c r="C9" s="43"/>
      <c r="F9" s="14"/>
    </row>
    <row r="10" spans="1:7" s="16" customFormat="1" ht="12.75" customHeight="1" x14ac:dyDescent="0.2">
      <c r="A10" s="84" t="s">
        <v>145</v>
      </c>
      <c r="B10" s="74"/>
      <c r="C10" s="43"/>
      <c r="F10" s="387"/>
      <c r="G10" s="387"/>
    </row>
    <row r="11" spans="1:7" s="16" customFormat="1" ht="14.25" x14ac:dyDescent="0.2">
      <c r="A11" s="85" t="s">
        <v>146</v>
      </c>
      <c r="B11" s="76"/>
      <c r="F11" s="388"/>
      <c r="G11" s="388"/>
    </row>
    <row r="12" spans="1:7" s="16" customFormat="1" ht="14.25" x14ac:dyDescent="0.2">
      <c r="A12" s="86" t="s">
        <v>54</v>
      </c>
      <c r="B12" s="77"/>
      <c r="F12" s="388"/>
      <c r="G12" s="388"/>
    </row>
    <row r="13" spans="1:7" s="16" customFormat="1" ht="15.75" x14ac:dyDescent="0.2">
      <c r="A13" s="86" t="s">
        <v>55</v>
      </c>
      <c r="B13" s="77"/>
      <c r="F13" s="214"/>
      <c r="G13" s="214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4"/>
      <c r="E15" s="5" t="s">
        <v>3</v>
      </c>
      <c r="F15" s="215" t="s">
        <v>4</v>
      </c>
      <c r="G15" s="13" t="s">
        <v>5</v>
      </c>
    </row>
    <row r="16" spans="1:7" x14ac:dyDescent="0.2">
      <c r="A16" s="39"/>
      <c r="B16" s="70"/>
      <c r="C16" s="7"/>
      <c r="D16" s="8"/>
      <c r="E16" s="52"/>
      <c r="F16" s="53"/>
      <c r="G16" s="49"/>
    </row>
    <row r="17" spans="1:10" x14ac:dyDescent="0.2">
      <c r="A17" s="41">
        <v>41841</v>
      </c>
      <c r="B17" s="87" t="s">
        <v>168</v>
      </c>
      <c r="C17" s="88" t="s">
        <v>13</v>
      </c>
      <c r="D17" s="8"/>
      <c r="E17" s="52">
        <v>5472</v>
      </c>
      <c r="F17" s="53"/>
      <c r="G17" s="49">
        <f>E17</f>
        <v>5472</v>
      </c>
    </row>
    <row r="18" spans="1:10" ht="12.75" customHeight="1" x14ac:dyDescent="0.2">
      <c r="A18" s="41"/>
      <c r="B18" s="87"/>
      <c r="C18" s="88"/>
      <c r="D18" s="55"/>
      <c r="E18" s="52"/>
      <c r="F18" s="53"/>
      <c r="G18" s="49"/>
    </row>
    <row r="19" spans="1:10" x14ac:dyDescent="0.2">
      <c r="A19" s="36"/>
      <c r="B19" s="2"/>
      <c r="C19" s="7"/>
      <c r="D19" s="8"/>
      <c r="E19" s="52"/>
      <c r="F19" s="53"/>
      <c r="G19" s="49"/>
    </row>
    <row r="20" spans="1:10" x14ac:dyDescent="0.2">
      <c r="A20" s="36"/>
      <c r="B20" s="2"/>
      <c r="C20" s="7"/>
      <c r="D20" s="8"/>
      <c r="E20" s="52"/>
      <c r="F20" s="53"/>
      <c r="G20" s="49"/>
    </row>
    <row r="21" spans="1:10" x14ac:dyDescent="0.2">
      <c r="A21" s="36"/>
      <c r="B21" s="2"/>
      <c r="C21" s="7"/>
      <c r="D21" s="8"/>
      <c r="E21" s="52"/>
      <c r="F21" s="53"/>
      <c r="G21" s="49"/>
    </row>
    <row r="22" spans="1:10" x14ac:dyDescent="0.2">
      <c r="A22" s="36"/>
      <c r="B22" s="2"/>
      <c r="C22" s="7"/>
      <c r="D22" s="8"/>
      <c r="E22" s="52"/>
      <c r="F22" s="53"/>
      <c r="G22" s="49"/>
    </row>
    <row r="23" spans="1:10" x14ac:dyDescent="0.2">
      <c r="A23" s="36"/>
      <c r="B23" s="2"/>
      <c r="C23" s="7"/>
      <c r="D23" s="8"/>
      <c r="E23" s="52"/>
      <c r="F23" s="53"/>
      <c r="G23" s="49"/>
      <c r="J23" s="44"/>
    </row>
    <row r="24" spans="1:10" x14ac:dyDescent="0.2">
      <c r="A24" s="36"/>
      <c r="B24" s="2"/>
      <c r="C24" s="7"/>
      <c r="D24" s="8"/>
      <c r="E24" s="52"/>
      <c r="F24" s="53"/>
      <c r="G24" s="49"/>
    </row>
    <row r="25" spans="1:10" x14ac:dyDescent="0.2">
      <c r="A25" s="36"/>
      <c r="B25" s="2"/>
      <c r="C25" s="7"/>
      <c r="D25" s="8"/>
      <c r="E25" s="52"/>
      <c r="F25" s="53"/>
      <c r="G25" s="49"/>
    </row>
    <row r="26" spans="1:10" x14ac:dyDescent="0.2">
      <c r="A26" s="33"/>
      <c r="B26" s="218"/>
      <c r="C26" s="7"/>
      <c r="D26" s="8"/>
      <c r="E26" s="50"/>
      <c r="F26" s="51"/>
      <c r="G26" s="49"/>
    </row>
    <row r="27" spans="1:10" x14ac:dyDescent="0.2">
      <c r="A27" s="33"/>
      <c r="B27" s="218"/>
      <c r="C27" s="7"/>
      <c r="D27" s="8"/>
      <c r="E27" s="38"/>
      <c r="F27" s="51"/>
      <c r="G27" s="49"/>
    </row>
    <row r="28" spans="1:10" x14ac:dyDescent="0.2">
      <c r="A28" s="33"/>
      <c r="B28" s="218"/>
      <c r="C28" s="7"/>
      <c r="D28" s="8"/>
      <c r="E28" s="50"/>
      <c r="F28" s="51"/>
      <c r="G28" s="49"/>
    </row>
    <row r="29" spans="1:10" x14ac:dyDescent="0.2">
      <c r="A29" s="33"/>
      <c r="B29" s="218"/>
      <c r="C29" s="7"/>
      <c r="D29" s="8"/>
      <c r="E29" s="50"/>
      <c r="F29" s="51"/>
      <c r="G29" s="49"/>
    </row>
    <row r="30" spans="1:10" x14ac:dyDescent="0.2">
      <c r="A30" s="33"/>
      <c r="B30" s="218"/>
      <c r="C30" s="7"/>
      <c r="D30" s="8"/>
      <c r="E30" s="50"/>
      <c r="F30" s="51"/>
      <c r="G30" s="49"/>
    </row>
    <row r="31" spans="1:10" x14ac:dyDescent="0.2">
      <c r="A31" s="6"/>
      <c r="B31" s="218"/>
      <c r="C31" s="7"/>
      <c r="D31" s="8"/>
      <c r="E31" s="50"/>
      <c r="F31" s="51"/>
      <c r="G31" s="49"/>
    </row>
    <row r="32" spans="1:10" x14ac:dyDescent="0.2">
      <c r="A32" s="6"/>
      <c r="B32" s="261"/>
      <c r="C32" s="7"/>
      <c r="D32" s="8"/>
      <c r="E32" s="50"/>
      <c r="F32" s="51"/>
      <c r="G32" s="49"/>
    </row>
    <row r="33" spans="1:7" x14ac:dyDescent="0.2">
      <c r="A33" s="6"/>
      <c r="B33" s="261"/>
      <c r="C33" s="7"/>
      <c r="D33" s="8"/>
      <c r="E33" s="50"/>
      <c r="F33" s="51"/>
      <c r="G33" s="49"/>
    </row>
    <row r="34" spans="1:7" x14ac:dyDescent="0.2">
      <c r="A34" s="6"/>
      <c r="B34" s="218"/>
      <c r="C34" s="7"/>
      <c r="D34" s="8"/>
      <c r="E34" s="50"/>
      <c r="F34" s="51"/>
      <c r="G34" s="49"/>
    </row>
    <row r="35" spans="1:7" x14ac:dyDescent="0.2">
      <c r="A35" s="6"/>
      <c r="B35" s="218"/>
      <c r="C35" s="7"/>
      <c r="D35" s="8"/>
      <c r="E35" s="50"/>
      <c r="F35" s="51"/>
      <c r="G35" s="49"/>
    </row>
    <row r="36" spans="1:7" x14ac:dyDescent="0.2">
      <c r="A36" s="6"/>
      <c r="B36" s="218"/>
      <c r="C36" s="7"/>
      <c r="D36" s="8"/>
      <c r="E36" s="50"/>
      <c r="F36" s="51"/>
      <c r="G36" s="49"/>
    </row>
    <row r="37" spans="1:7" x14ac:dyDescent="0.2">
      <c r="A37" s="6"/>
      <c r="B37" s="218"/>
      <c r="C37" s="7"/>
      <c r="D37" s="8"/>
      <c r="E37" s="50"/>
      <c r="F37" s="51"/>
      <c r="G37" s="49"/>
    </row>
    <row r="38" spans="1:7" x14ac:dyDescent="0.2">
      <c r="A38" s="6"/>
      <c r="B38" s="218"/>
      <c r="C38" s="7"/>
      <c r="D38" s="8"/>
      <c r="E38" s="50"/>
      <c r="F38" s="51"/>
      <c r="G38" s="49"/>
    </row>
    <row r="39" spans="1:7" ht="12.75" customHeight="1" x14ac:dyDescent="0.2">
      <c r="A39" s="47"/>
      <c r="B39" s="46"/>
      <c r="C39" s="7"/>
      <c r="D39" s="8"/>
      <c r="E39" s="50"/>
      <c r="F39" s="51"/>
      <c r="G39" s="49"/>
    </row>
    <row r="40" spans="1:7" ht="12.75" customHeight="1" x14ac:dyDescent="0.2">
      <c r="A40" s="47"/>
      <c r="B40" s="46"/>
      <c r="C40" s="7"/>
      <c r="D40" s="8"/>
      <c r="E40" s="50"/>
      <c r="F40" s="51"/>
      <c r="G40" s="49"/>
    </row>
    <row r="41" spans="1:7" ht="12.75" customHeight="1" x14ac:dyDescent="0.2">
      <c r="A41" s="48"/>
      <c r="B41" s="46"/>
      <c r="C41" s="7"/>
      <c r="D41" s="8"/>
      <c r="E41" s="50"/>
      <c r="F41" s="51"/>
      <c r="G41" s="49"/>
    </row>
    <row r="42" spans="1:7" ht="12.75" customHeight="1" x14ac:dyDescent="0.2">
      <c r="A42" s="48"/>
      <c r="B42" s="46"/>
      <c r="C42" s="7"/>
      <c r="D42" s="8"/>
      <c r="E42" s="50"/>
      <c r="F42" s="51"/>
      <c r="G42" s="49"/>
    </row>
    <row r="43" spans="1:7" x14ac:dyDescent="0.2">
      <c r="A43" s="6"/>
      <c r="B43" s="218"/>
      <c r="C43" s="7"/>
      <c r="D43" s="8"/>
      <c r="E43" s="50"/>
      <c r="F43" s="51"/>
      <c r="G43" s="49"/>
    </row>
    <row r="44" spans="1:7" x14ac:dyDescent="0.2">
      <c r="A44" s="6"/>
      <c r="B44" s="218"/>
      <c r="C44" s="7"/>
      <c r="D44" s="8"/>
      <c r="E44" s="23"/>
      <c r="F44" s="8"/>
      <c r="G44" s="20"/>
    </row>
    <row r="45" spans="1:7" x14ac:dyDescent="0.2">
      <c r="A45" s="22" t="s">
        <v>6</v>
      </c>
      <c r="B45" s="218"/>
      <c r="C45" s="7"/>
      <c r="D45" s="8"/>
      <c r="E45" s="23"/>
      <c r="F45" s="8"/>
      <c r="G45" s="20"/>
    </row>
    <row r="46" spans="1:7" x14ac:dyDescent="0.2">
      <c r="A46" s="6" t="s">
        <v>7</v>
      </c>
      <c r="B46" s="218"/>
      <c r="C46" s="7"/>
      <c r="D46" s="8"/>
      <c r="E46" s="23"/>
      <c r="F46" s="8"/>
      <c r="G46" s="20"/>
    </row>
    <row r="47" spans="1:7" x14ac:dyDescent="0.2">
      <c r="A47" s="6" t="s">
        <v>8</v>
      </c>
      <c r="B47" s="218"/>
      <c r="C47" s="7"/>
      <c r="D47" s="8"/>
      <c r="E47" s="23"/>
      <c r="F47" s="8"/>
      <c r="G47" s="20"/>
    </row>
    <row r="48" spans="1:7" x14ac:dyDescent="0.2">
      <c r="A48" s="6" t="s">
        <v>29</v>
      </c>
      <c r="B48" s="218"/>
      <c r="C48" s="7"/>
      <c r="D48" s="8"/>
      <c r="E48" s="23"/>
      <c r="F48" s="8"/>
      <c r="G48" s="20"/>
    </row>
    <row r="49" spans="1:7" x14ac:dyDescent="0.2">
      <c r="A49" s="6"/>
      <c r="B49" s="218"/>
      <c r="C49" s="7"/>
      <c r="D49" s="8"/>
      <c r="E49" s="23"/>
      <c r="F49" s="8"/>
      <c r="G49" s="20"/>
    </row>
    <row r="50" spans="1:7" x14ac:dyDescent="0.2">
      <c r="A50" s="6" t="s">
        <v>25</v>
      </c>
      <c r="B50" s="218"/>
      <c r="C50" s="7"/>
      <c r="D50" s="8"/>
      <c r="E50" s="23"/>
      <c r="F50" s="8"/>
      <c r="G50" s="20"/>
    </row>
    <row r="51" spans="1:7" x14ac:dyDescent="0.2">
      <c r="A51" s="6" t="s">
        <v>28</v>
      </c>
      <c r="B51" s="218"/>
      <c r="C51" s="7"/>
      <c r="D51" s="8"/>
      <c r="E51" s="23"/>
      <c r="F51" s="8"/>
      <c r="G51" s="20"/>
    </row>
    <row r="52" spans="1:7" ht="13.5" thickBot="1" x14ac:dyDescent="0.25">
      <c r="A52" s="9"/>
      <c r="B52" s="37"/>
      <c r="C52" s="10"/>
      <c r="D52" s="11"/>
      <c r="E52" s="24"/>
      <c r="F52" s="11"/>
      <c r="G52" s="21"/>
    </row>
    <row r="53" spans="1:7" x14ac:dyDescent="0.2">
      <c r="C53" s="26" t="s">
        <v>18</v>
      </c>
      <c r="D53" s="25" t="s">
        <v>17</v>
      </c>
      <c r="E53" s="27" t="s">
        <v>16</v>
      </c>
      <c r="F53" s="25" t="s">
        <v>15</v>
      </c>
      <c r="G53" s="25" t="s">
        <v>14</v>
      </c>
    </row>
    <row r="54" spans="1:7" ht="35.1" customHeight="1" thickBot="1" x14ac:dyDescent="0.25">
      <c r="C54" s="29"/>
      <c r="D54" s="29"/>
      <c r="E54" s="28">
        <f>E17</f>
        <v>5472</v>
      </c>
      <c r="F54" s="28"/>
      <c r="G54" s="28">
        <f>SUM(C54:F54)</f>
        <v>5472</v>
      </c>
    </row>
    <row r="55" spans="1:7" ht="9.75" customHeight="1" thickBot="1" x14ac:dyDescent="0.25">
      <c r="C55" s="30"/>
      <c r="D55" s="30"/>
      <c r="E55" s="7"/>
      <c r="F55" s="7"/>
      <c r="G55" s="30"/>
    </row>
    <row r="56" spans="1:7" ht="13.5" thickBot="1" x14ac:dyDescent="0.25">
      <c r="B56" s="362" t="s">
        <v>19</v>
      </c>
      <c r="C56" s="363"/>
      <c r="E56" s="362" t="s">
        <v>20</v>
      </c>
      <c r="F56" s="363"/>
    </row>
    <row r="57" spans="1:7" x14ac:dyDescent="0.2">
      <c r="B57" s="364" t="s">
        <v>72</v>
      </c>
      <c r="C57" s="365"/>
      <c r="E57" s="368" t="s">
        <v>26</v>
      </c>
      <c r="F57" s="365"/>
    </row>
    <row r="58" spans="1:7" ht="13.5" thickBot="1" x14ac:dyDescent="0.25">
      <c r="B58" s="366"/>
      <c r="C58" s="367"/>
      <c r="E58" s="366"/>
      <c r="F58" s="367"/>
    </row>
  </sheetData>
  <mergeCells count="14">
    <mergeCell ref="B57:C58"/>
    <mergeCell ref="E57:F58"/>
    <mergeCell ref="A5:D5"/>
    <mergeCell ref="F10:G10"/>
    <mergeCell ref="F11:G12"/>
    <mergeCell ref="C15:D15"/>
    <mergeCell ref="B56:C56"/>
    <mergeCell ref="E56:F56"/>
    <mergeCell ref="A4:D4"/>
    <mergeCell ref="A1:C1"/>
    <mergeCell ref="F1:G1"/>
    <mergeCell ref="A2:C2"/>
    <mergeCell ref="F2:G3"/>
    <mergeCell ref="A3:C3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E19" sqref="E19"/>
    </sheetView>
  </sheetViews>
  <sheetFormatPr defaultRowHeight="12.75" x14ac:dyDescent="0.2"/>
  <cols>
    <col min="1" max="1" width="4.7109375" style="149" customWidth="1"/>
    <col min="2" max="2" width="11.7109375" style="149" customWidth="1"/>
    <col min="3" max="7" width="15.7109375" style="149" customWidth="1"/>
    <col min="8" max="8" width="9.140625" style="149"/>
    <col min="9" max="9" width="10" style="149" bestFit="1" customWidth="1"/>
    <col min="10" max="16384" width="9.140625" style="149"/>
  </cols>
  <sheetData>
    <row r="1" spans="1:9" ht="81.75" customHeight="1" x14ac:dyDescent="0.2">
      <c r="A1" s="401"/>
      <c r="B1" s="401"/>
      <c r="C1" s="401"/>
      <c r="D1" s="401"/>
      <c r="E1" s="207"/>
      <c r="F1" s="402"/>
      <c r="G1" s="402"/>
    </row>
    <row r="2" spans="1:9" ht="12.6" customHeight="1" x14ac:dyDescent="0.2">
      <c r="A2" s="403" t="s">
        <v>110</v>
      </c>
      <c r="B2" s="403"/>
      <c r="C2" s="403"/>
      <c r="D2" s="403"/>
      <c r="E2" s="208"/>
      <c r="F2" s="195"/>
    </row>
    <row r="3" spans="1:9" ht="12.6" customHeight="1" x14ac:dyDescent="0.2">
      <c r="A3" s="403" t="s">
        <v>109</v>
      </c>
      <c r="B3" s="403"/>
      <c r="C3" s="403"/>
      <c r="D3" s="403"/>
      <c r="E3" s="208"/>
      <c r="F3" s="195"/>
    </row>
    <row r="4" spans="1:9" ht="6" customHeight="1" thickBot="1" x14ac:dyDescent="0.25">
      <c r="A4" s="404"/>
      <c r="B4" s="404"/>
      <c r="C4" s="404"/>
      <c r="D4" s="404"/>
      <c r="E4" s="404"/>
      <c r="F4" s="404"/>
      <c r="G4" s="404"/>
    </row>
    <row r="5" spans="1:9" ht="23.25" customHeight="1" thickBot="1" x14ac:dyDescent="0.35">
      <c r="A5" s="405" t="s">
        <v>12</v>
      </c>
      <c r="B5" s="406"/>
      <c r="C5" s="406"/>
      <c r="D5" s="406"/>
      <c r="E5" s="406"/>
      <c r="F5" s="406"/>
      <c r="G5" s="407"/>
    </row>
    <row r="6" spans="1:9" ht="6" customHeight="1" x14ac:dyDescent="0.2">
      <c r="A6" s="161"/>
      <c r="B6" s="161"/>
      <c r="C6" s="161"/>
      <c r="D6" s="161"/>
      <c r="E6" s="161"/>
      <c r="F6" s="161"/>
      <c r="G6" s="161"/>
    </row>
    <row r="7" spans="1:9" x14ac:dyDescent="0.2">
      <c r="A7" s="161"/>
      <c r="B7" s="161"/>
      <c r="C7" s="161"/>
      <c r="D7" s="161"/>
      <c r="E7" s="161"/>
      <c r="F7" s="161"/>
      <c r="G7" s="161"/>
    </row>
    <row r="8" spans="1:9" x14ac:dyDescent="0.2">
      <c r="A8" s="161"/>
      <c r="B8" s="194" t="s">
        <v>187</v>
      </c>
      <c r="C8" s="194"/>
      <c r="D8" s="193"/>
      <c r="E8" s="193"/>
      <c r="F8" s="394" t="s">
        <v>107</v>
      </c>
      <c r="G8" s="394"/>
    </row>
    <row r="9" spans="1:9" x14ac:dyDescent="0.2">
      <c r="A9" s="161"/>
      <c r="B9" s="191" t="s">
        <v>189</v>
      </c>
      <c r="C9" s="192"/>
      <c r="D9" s="161"/>
      <c r="E9" s="161"/>
      <c r="F9" s="394"/>
      <c r="G9" s="394"/>
    </row>
    <row r="10" spans="1:9" x14ac:dyDescent="0.2">
      <c r="A10" s="161"/>
      <c r="B10" s="191" t="s">
        <v>188</v>
      </c>
      <c r="C10" s="192"/>
      <c r="D10" s="166"/>
      <c r="E10" s="166"/>
      <c r="F10" s="395">
        <f ca="1">TODAY()</f>
        <v>44573</v>
      </c>
      <c r="G10" s="396"/>
    </row>
    <row r="11" spans="1:9" x14ac:dyDescent="0.2">
      <c r="A11" s="161"/>
      <c r="B11" s="191">
        <v>1340</v>
      </c>
      <c r="C11" s="191"/>
      <c r="D11" s="166"/>
      <c r="E11" s="166"/>
      <c r="F11" s="161"/>
      <c r="G11" s="161"/>
    </row>
    <row r="12" spans="1:9" x14ac:dyDescent="0.2">
      <c r="A12" s="161"/>
      <c r="B12" s="191"/>
      <c r="C12" s="191"/>
      <c r="D12" s="166"/>
      <c r="E12" s="166"/>
      <c r="F12" s="161"/>
      <c r="G12" s="161"/>
    </row>
    <row r="13" spans="1:9" x14ac:dyDescent="0.2">
      <c r="A13" s="161"/>
      <c r="B13" s="191"/>
      <c r="C13" s="191"/>
      <c r="D13" s="166"/>
      <c r="E13" s="166"/>
      <c r="F13" s="161"/>
      <c r="G13" s="161"/>
    </row>
    <row r="14" spans="1:9" ht="13.5" thickBot="1" x14ac:dyDescent="0.25">
      <c r="A14" s="161"/>
      <c r="B14" s="161"/>
      <c r="C14" s="161"/>
      <c r="D14" s="161"/>
      <c r="E14" s="161"/>
      <c r="F14" s="161"/>
      <c r="G14" s="161"/>
    </row>
    <row r="15" spans="1:9" ht="13.5" thickBot="1" x14ac:dyDescent="0.25">
      <c r="A15" s="408" t="s">
        <v>0</v>
      </c>
      <c r="B15" s="409"/>
      <c r="C15" s="409" t="s">
        <v>102</v>
      </c>
      <c r="D15" s="409"/>
      <c r="E15" s="209"/>
      <c r="F15" s="209" t="s">
        <v>101</v>
      </c>
      <c r="G15" s="189" t="s">
        <v>5</v>
      </c>
      <c r="H15" s="188"/>
      <c r="I15" s="188"/>
    </row>
    <row r="16" spans="1:9" ht="12.75" customHeight="1" x14ac:dyDescent="0.2">
      <c r="A16" s="164"/>
      <c r="B16" s="206"/>
      <c r="C16" s="161"/>
      <c r="D16" s="187"/>
      <c r="E16" s="161"/>
      <c r="F16" s="161"/>
      <c r="G16" s="159"/>
    </row>
    <row r="17" spans="1:7" ht="12.75" customHeight="1" x14ac:dyDescent="0.2">
      <c r="A17" s="399">
        <v>41477</v>
      </c>
      <c r="B17" s="400"/>
      <c r="C17" s="182" t="s">
        <v>140</v>
      </c>
      <c r="D17" s="161"/>
      <c r="E17" s="161"/>
      <c r="F17" s="134">
        <v>11901.6</v>
      </c>
      <c r="G17" s="186">
        <f>F17</f>
        <v>11901.6</v>
      </c>
    </row>
    <row r="18" spans="1:7" ht="12.75" customHeight="1" x14ac:dyDescent="0.2">
      <c r="A18" s="399">
        <v>41484</v>
      </c>
      <c r="B18" s="400"/>
      <c r="C18" s="182" t="s">
        <v>141</v>
      </c>
      <c r="D18" s="185"/>
      <c r="E18" s="185"/>
      <c r="F18" s="134">
        <v>6623.4</v>
      </c>
      <c r="G18" s="129">
        <f>G17+F18</f>
        <v>18525</v>
      </c>
    </row>
    <row r="19" spans="1:7" ht="12.75" customHeight="1" x14ac:dyDescent="0.2">
      <c r="A19" s="399">
        <v>41526</v>
      </c>
      <c r="B19" s="400"/>
      <c r="C19" s="182" t="s">
        <v>71</v>
      </c>
      <c r="D19" s="184"/>
      <c r="E19" s="184"/>
      <c r="F19" s="134">
        <v>-9000</v>
      </c>
      <c r="G19" s="129">
        <f>G18+F19</f>
        <v>9525</v>
      </c>
    </row>
    <row r="20" spans="1:7" ht="12.75" customHeight="1" x14ac:dyDescent="0.2">
      <c r="A20" s="399">
        <v>41736</v>
      </c>
      <c r="B20" s="400"/>
      <c r="C20" s="182" t="s">
        <v>164</v>
      </c>
      <c r="D20" s="183"/>
      <c r="E20" s="183"/>
      <c r="F20" s="134">
        <v>11970</v>
      </c>
      <c r="G20" s="129">
        <f>G19+F20</f>
        <v>21495</v>
      </c>
    </row>
    <row r="21" spans="1:7" ht="12.75" customHeight="1" x14ac:dyDescent="0.2">
      <c r="A21" s="399">
        <v>41738</v>
      </c>
      <c r="B21" s="400"/>
      <c r="C21" s="182" t="s">
        <v>71</v>
      </c>
      <c r="D21" s="178"/>
      <c r="E21" s="178"/>
      <c r="F21" s="125">
        <v>-10000</v>
      </c>
      <c r="G21" s="129">
        <f>G20+F21</f>
        <v>11495</v>
      </c>
    </row>
    <row r="22" spans="1:7" ht="12.75" customHeight="1" x14ac:dyDescent="0.2">
      <c r="A22" s="399">
        <v>41739</v>
      </c>
      <c r="B22" s="400"/>
      <c r="C22" s="182" t="s">
        <v>165</v>
      </c>
      <c r="D22" s="181"/>
      <c r="E22" s="181"/>
      <c r="F22" s="125">
        <v>9120</v>
      </c>
      <c r="G22" s="129">
        <f>G21+F22</f>
        <v>20615</v>
      </c>
    </row>
    <row r="23" spans="1:7" ht="12.75" customHeight="1" x14ac:dyDescent="0.2">
      <c r="A23" s="164"/>
      <c r="B23" s="206"/>
      <c r="C23" s="173"/>
      <c r="D23" s="178"/>
      <c r="E23" s="178"/>
      <c r="F23" s="125"/>
      <c r="G23" s="124"/>
    </row>
    <row r="24" spans="1:7" ht="12.75" customHeight="1" x14ac:dyDescent="0.2">
      <c r="A24" s="164"/>
      <c r="B24" s="206"/>
      <c r="C24" s="173"/>
      <c r="D24" s="178"/>
      <c r="E24" s="178"/>
      <c r="F24" s="125"/>
      <c r="G24" s="124"/>
    </row>
    <row r="25" spans="1:7" ht="12.75" customHeight="1" x14ac:dyDescent="0.2">
      <c r="A25" s="164"/>
      <c r="B25" s="206"/>
      <c r="C25" s="180"/>
      <c r="D25" s="178"/>
      <c r="E25" s="178"/>
      <c r="F25" s="125"/>
      <c r="G25" s="129"/>
    </row>
    <row r="26" spans="1:7" ht="12.75" customHeight="1" x14ac:dyDescent="0.2">
      <c r="A26" s="164"/>
      <c r="B26" s="206"/>
      <c r="C26" s="173"/>
      <c r="D26" s="178"/>
      <c r="E26" s="178"/>
      <c r="F26" s="125"/>
      <c r="G26" s="124"/>
    </row>
    <row r="27" spans="1:7" ht="12.75" customHeight="1" x14ac:dyDescent="0.2">
      <c r="A27" s="164"/>
      <c r="B27" s="206"/>
      <c r="C27" s="173"/>
      <c r="D27" s="178"/>
      <c r="E27" s="178"/>
      <c r="F27" s="125"/>
      <c r="G27" s="129"/>
    </row>
    <row r="28" spans="1:7" ht="12.75" customHeight="1" x14ac:dyDescent="0.2">
      <c r="A28" s="164"/>
      <c r="B28" s="206"/>
      <c r="C28" s="173"/>
      <c r="D28" s="179"/>
      <c r="E28" s="179"/>
      <c r="F28" s="125"/>
      <c r="G28" s="129"/>
    </row>
    <row r="29" spans="1:7" ht="12.75" customHeight="1" x14ac:dyDescent="0.2">
      <c r="A29" s="164"/>
      <c r="B29" s="206"/>
      <c r="C29" s="173"/>
      <c r="D29" s="175"/>
      <c r="E29" s="175"/>
      <c r="F29" s="125"/>
      <c r="G29" s="124"/>
    </row>
    <row r="30" spans="1:7" ht="12.75" customHeight="1" x14ac:dyDescent="0.2">
      <c r="A30" s="164"/>
      <c r="B30" s="206"/>
      <c r="C30" s="173"/>
      <c r="D30" s="178"/>
      <c r="E30" s="178"/>
      <c r="F30" s="125"/>
      <c r="G30" s="124"/>
    </row>
    <row r="31" spans="1:7" ht="12.75" customHeight="1" x14ac:dyDescent="0.2">
      <c r="A31" s="164"/>
      <c r="B31" s="206"/>
      <c r="C31" s="173"/>
      <c r="D31" s="178"/>
      <c r="E31" s="178"/>
      <c r="F31" s="125"/>
      <c r="G31" s="124"/>
    </row>
    <row r="32" spans="1:7" ht="12.75" customHeight="1" x14ac:dyDescent="0.2">
      <c r="A32" s="164"/>
      <c r="B32" s="206"/>
      <c r="C32" s="177"/>
      <c r="D32" s="176"/>
      <c r="E32" s="176"/>
      <c r="F32" s="125"/>
      <c r="G32" s="124"/>
    </row>
    <row r="33" spans="1:7" ht="12.75" customHeight="1" x14ac:dyDescent="0.2">
      <c r="A33" s="164"/>
      <c r="B33" s="206"/>
      <c r="C33" s="170"/>
      <c r="D33" s="175"/>
      <c r="E33" s="175"/>
      <c r="F33" s="160"/>
      <c r="G33" s="165"/>
    </row>
    <row r="34" spans="1:7" ht="12.75" customHeight="1" x14ac:dyDescent="0.2">
      <c r="A34" s="164"/>
      <c r="B34" s="206"/>
      <c r="C34" s="174"/>
      <c r="D34" s="172"/>
      <c r="E34" s="172"/>
      <c r="F34" s="171"/>
      <c r="G34" s="165"/>
    </row>
    <row r="35" spans="1:7" ht="12.75" customHeight="1" x14ac:dyDescent="0.2">
      <c r="A35" s="164"/>
      <c r="B35" s="206"/>
      <c r="C35" s="173"/>
      <c r="D35" s="172"/>
      <c r="E35" s="172"/>
      <c r="F35" s="171"/>
      <c r="G35" s="165"/>
    </row>
    <row r="36" spans="1:7" ht="12.75" customHeight="1" x14ac:dyDescent="0.2">
      <c r="A36" s="164"/>
      <c r="B36" s="206"/>
      <c r="C36" s="170"/>
      <c r="D36" s="172"/>
      <c r="E36" s="172"/>
      <c r="F36" s="171"/>
      <c r="G36" s="165"/>
    </row>
    <row r="37" spans="1:7" ht="12.75" customHeight="1" x14ac:dyDescent="0.2">
      <c r="A37" s="164"/>
      <c r="B37" s="206"/>
      <c r="C37" s="170"/>
      <c r="D37" s="168"/>
      <c r="E37" s="168"/>
      <c r="F37" s="160"/>
      <c r="G37" s="165"/>
    </row>
    <row r="38" spans="1:7" ht="12.75" customHeight="1" x14ac:dyDescent="0.2">
      <c r="A38" s="164"/>
      <c r="B38" s="206"/>
      <c r="C38" s="170"/>
      <c r="D38" s="168"/>
      <c r="E38" s="168"/>
      <c r="F38" s="160"/>
      <c r="G38" s="165"/>
    </row>
    <row r="39" spans="1:7" ht="12.75" customHeight="1" x14ac:dyDescent="0.2">
      <c r="A39" s="164"/>
      <c r="B39" s="206"/>
      <c r="C39" s="170"/>
      <c r="D39" s="168"/>
      <c r="E39" s="168"/>
      <c r="F39" s="160"/>
      <c r="G39" s="165"/>
    </row>
    <row r="40" spans="1:7" ht="12.75" customHeight="1" x14ac:dyDescent="0.2">
      <c r="A40" s="164"/>
      <c r="B40" s="206"/>
      <c r="C40" s="170"/>
      <c r="D40" s="168"/>
      <c r="E40" s="168"/>
      <c r="F40" s="160"/>
      <c r="G40" s="165"/>
    </row>
    <row r="41" spans="1:7" ht="12.75" customHeight="1" x14ac:dyDescent="0.2">
      <c r="A41" s="164"/>
      <c r="B41" s="206"/>
      <c r="C41" s="170"/>
      <c r="D41" s="168"/>
      <c r="E41" s="168"/>
      <c r="F41" s="160"/>
      <c r="G41" s="165"/>
    </row>
    <row r="42" spans="1:7" ht="12.75" customHeight="1" x14ac:dyDescent="0.2">
      <c r="A42" s="164"/>
      <c r="B42" s="206"/>
      <c r="C42" s="169"/>
      <c r="D42" s="168"/>
      <c r="E42" s="168"/>
      <c r="F42" s="160"/>
      <c r="G42" s="159"/>
    </row>
    <row r="43" spans="1:7" ht="12.75" customHeight="1" x14ac:dyDescent="0.2">
      <c r="A43" s="164"/>
      <c r="B43" s="206"/>
      <c r="C43" s="167"/>
      <c r="D43" s="166"/>
      <c r="E43" s="166"/>
      <c r="F43" s="160"/>
      <c r="G43" s="165"/>
    </row>
    <row r="44" spans="1:7" ht="12.75" customHeight="1" x14ac:dyDescent="0.2">
      <c r="A44" s="164"/>
      <c r="B44" s="206"/>
      <c r="C44" s="206"/>
      <c r="D44" s="161"/>
      <c r="E44" s="161"/>
      <c r="F44" s="160"/>
      <c r="G44" s="159"/>
    </row>
    <row r="45" spans="1:7" ht="12.75" customHeight="1" x14ac:dyDescent="0.2">
      <c r="A45" s="164"/>
      <c r="B45" s="206"/>
      <c r="C45" s="206"/>
      <c r="D45" s="161"/>
      <c r="E45" s="161"/>
      <c r="F45" s="160"/>
      <c r="G45" s="159"/>
    </row>
    <row r="46" spans="1:7" ht="12.75" customHeight="1" x14ac:dyDescent="0.2">
      <c r="A46" s="164"/>
      <c r="B46" s="206"/>
      <c r="C46" s="206"/>
      <c r="D46" s="161"/>
      <c r="E46" s="161"/>
      <c r="F46" s="160"/>
      <c r="G46" s="159"/>
    </row>
    <row r="47" spans="1:7" ht="12.75" customHeight="1" x14ac:dyDescent="0.2">
      <c r="A47" s="162"/>
      <c r="B47" s="161"/>
      <c r="C47" s="161"/>
      <c r="D47" s="161"/>
      <c r="E47" s="161"/>
      <c r="F47" s="160"/>
      <c r="G47" s="159"/>
    </row>
    <row r="48" spans="1:7" ht="12.75" customHeight="1" x14ac:dyDescent="0.2">
      <c r="A48" s="162"/>
      <c r="B48" s="161"/>
      <c r="C48" s="161"/>
      <c r="D48" s="161"/>
      <c r="E48" s="161"/>
      <c r="F48" s="160"/>
      <c r="G48" s="159"/>
    </row>
    <row r="49" spans="1:7" ht="12.75" customHeight="1" x14ac:dyDescent="0.2">
      <c r="A49" s="162"/>
      <c r="B49" s="161"/>
      <c r="C49" s="161"/>
      <c r="D49" s="161"/>
      <c r="E49" s="161"/>
      <c r="F49" s="160"/>
      <c r="G49" s="159"/>
    </row>
    <row r="50" spans="1:7" ht="12.75" customHeight="1" x14ac:dyDescent="0.2">
      <c r="A50" s="162"/>
      <c r="B50" s="161"/>
      <c r="C50" s="161"/>
      <c r="D50" s="161"/>
      <c r="E50" s="161"/>
      <c r="F50" s="160"/>
      <c r="G50" s="159"/>
    </row>
    <row r="51" spans="1:7" ht="12.75" customHeight="1" x14ac:dyDescent="0.2">
      <c r="A51" s="162"/>
      <c r="B51" s="161"/>
      <c r="C51" s="161"/>
      <c r="D51" s="161"/>
      <c r="E51" s="161"/>
      <c r="F51" s="160"/>
      <c r="G51" s="159"/>
    </row>
    <row r="52" spans="1:7" ht="12.75" customHeight="1" x14ac:dyDescent="0.2">
      <c r="A52" s="162"/>
      <c r="B52" s="161"/>
      <c r="C52" s="161"/>
      <c r="D52" s="161"/>
      <c r="E52" s="161"/>
      <c r="F52" s="160"/>
      <c r="G52" s="159"/>
    </row>
    <row r="53" spans="1:7" ht="12.75" customHeight="1" thickBot="1" x14ac:dyDescent="0.25">
      <c r="A53" s="162"/>
      <c r="B53" s="161"/>
      <c r="C53" s="161"/>
      <c r="D53" s="161"/>
      <c r="E53" s="161"/>
      <c r="F53" s="160"/>
      <c r="G53" s="159"/>
    </row>
    <row r="54" spans="1:7" x14ac:dyDescent="0.2">
      <c r="A54" s="158" t="s">
        <v>100</v>
      </c>
      <c r="B54" s="157"/>
      <c r="C54" s="156" t="s">
        <v>99</v>
      </c>
      <c r="D54" s="156" t="s">
        <v>98</v>
      </c>
      <c r="E54" s="156" t="s">
        <v>97</v>
      </c>
      <c r="F54" s="155" t="s">
        <v>96</v>
      </c>
      <c r="G54" s="154" t="s">
        <v>95</v>
      </c>
    </row>
    <row r="55" spans="1:7" ht="49.5" customHeight="1" thickBot="1" x14ac:dyDescent="0.25">
      <c r="A55" s="410">
        <f>G22</f>
        <v>20615</v>
      </c>
      <c r="B55" s="411"/>
      <c r="C55" s="153"/>
      <c r="D55" s="152"/>
      <c r="E55" s="152"/>
      <c r="F55" s="151"/>
      <c r="G55" s="150">
        <f>SUM(A55:F55)</f>
        <v>20615</v>
      </c>
    </row>
  </sheetData>
  <mergeCells count="17">
    <mergeCell ref="A19:B19"/>
    <mergeCell ref="A20:B20"/>
    <mergeCell ref="A21:B21"/>
    <mergeCell ref="A22:B22"/>
    <mergeCell ref="A55:B55"/>
    <mergeCell ref="A18:B18"/>
    <mergeCell ref="A1:D1"/>
    <mergeCell ref="F1:G1"/>
    <mergeCell ref="A2:D2"/>
    <mergeCell ref="A3:D3"/>
    <mergeCell ref="A4:G4"/>
    <mergeCell ref="A5:G5"/>
    <mergeCell ref="F8:G9"/>
    <mergeCell ref="F10:G10"/>
    <mergeCell ref="A15:B15"/>
    <mergeCell ref="C15:D15"/>
    <mergeCell ref="A17:B17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F20" sqref="F20"/>
    </sheetView>
  </sheetViews>
  <sheetFormatPr defaultRowHeight="12.75" x14ac:dyDescent="0.2"/>
  <cols>
    <col min="1" max="1" width="4.7109375" style="149" customWidth="1"/>
    <col min="2" max="2" width="11.7109375" style="149" customWidth="1"/>
    <col min="3" max="7" width="15.7109375" style="149" customWidth="1"/>
    <col min="8" max="8" width="9.140625" style="149"/>
    <col min="9" max="9" width="10" style="149" bestFit="1" customWidth="1"/>
    <col min="10" max="16384" width="9.140625" style="149"/>
  </cols>
  <sheetData>
    <row r="1" spans="1:9" ht="81.75" customHeight="1" x14ac:dyDescent="0.2">
      <c r="A1" s="401"/>
      <c r="B1" s="401"/>
      <c r="C1" s="401"/>
      <c r="D1" s="401"/>
      <c r="E1" s="202"/>
      <c r="F1" s="402"/>
      <c r="G1" s="402"/>
    </row>
    <row r="2" spans="1:9" ht="12.6" customHeight="1" x14ac:dyDescent="0.2">
      <c r="A2" s="403" t="s">
        <v>110</v>
      </c>
      <c r="B2" s="403"/>
      <c r="C2" s="403"/>
      <c r="D2" s="403"/>
      <c r="E2" s="203"/>
      <c r="F2" s="195"/>
    </row>
    <row r="3" spans="1:9" ht="12.6" customHeight="1" x14ac:dyDescent="0.2">
      <c r="A3" s="403" t="s">
        <v>109</v>
      </c>
      <c r="B3" s="403"/>
      <c r="C3" s="403"/>
      <c r="D3" s="403"/>
      <c r="E3" s="203"/>
      <c r="F3" s="195"/>
    </row>
    <row r="4" spans="1:9" ht="6" customHeight="1" thickBot="1" x14ac:dyDescent="0.25">
      <c r="A4" s="404"/>
      <c r="B4" s="404"/>
      <c r="C4" s="404"/>
      <c r="D4" s="404"/>
      <c r="E4" s="404"/>
      <c r="F4" s="404"/>
      <c r="G4" s="404"/>
    </row>
    <row r="5" spans="1:9" ht="23.25" customHeight="1" thickBot="1" x14ac:dyDescent="0.35">
      <c r="A5" s="405" t="s">
        <v>12</v>
      </c>
      <c r="B5" s="406"/>
      <c r="C5" s="406"/>
      <c r="D5" s="406"/>
      <c r="E5" s="406"/>
      <c r="F5" s="406"/>
      <c r="G5" s="407"/>
    </row>
    <row r="6" spans="1:9" ht="6" customHeight="1" x14ac:dyDescent="0.2">
      <c r="A6" s="161"/>
      <c r="B6" s="161"/>
      <c r="C6" s="161"/>
      <c r="D6" s="161"/>
      <c r="E6" s="161"/>
      <c r="F6" s="161"/>
      <c r="G6" s="161"/>
    </row>
    <row r="7" spans="1:9" x14ac:dyDescent="0.2">
      <c r="A7" s="161"/>
      <c r="B7" s="161"/>
      <c r="C7" s="161"/>
      <c r="D7" s="161"/>
      <c r="E7" s="161"/>
      <c r="F7" s="161"/>
      <c r="G7" s="161"/>
    </row>
    <row r="8" spans="1:9" x14ac:dyDescent="0.2">
      <c r="A8" s="161"/>
      <c r="B8" s="194" t="s">
        <v>132</v>
      </c>
      <c r="C8" s="194"/>
      <c r="D8" s="193"/>
      <c r="E8" s="193"/>
      <c r="F8" s="394" t="s">
        <v>107</v>
      </c>
      <c r="G8" s="394"/>
    </row>
    <row r="9" spans="1:9" x14ac:dyDescent="0.2">
      <c r="A9" s="161"/>
      <c r="B9" s="191" t="s">
        <v>133</v>
      </c>
      <c r="C9" s="192"/>
      <c r="D9" s="161"/>
      <c r="E9" s="161"/>
      <c r="F9" s="394"/>
      <c r="G9" s="394"/>
    </row>
    <row r="10" spans="1:9" x14ac:dyDescent="0.2">
      <c r="A10" s="161"/>
      <c r="B10" s="191" t="s">
        <v>134</v>
      </c>
      <c r="C10" s="192"/>
      <c r="D10" s="166"/>
      <c r="E10" s="166"/>
      <c r="F10" s="395">
        <f ca="1">TODAY()</f>
        <v>44573</v>
      </c>
      <c r="G10" s="396"/>
    </row>
    <row r="11" spans="1:9" x14ac:dyDescent="0.2">
      <c r="A11" s="161"/>
      <c r="B11" s="191" t="s">
        <v>35</v>
      </c>
      <c r="C11" s="191"/>
      <c r="D11" s="166"/>
      <c r="E11" s="166"/>
      <c r="F11" s="161"/>
      <c r="G11" s="161"/>
    </row>
    <row r="12" spans="1:9" x14ac:dyDescent="0.2">
      <c r="A12" s="161"/>
      <c r="B12" s="191">
        <v>2210</v>
      </c>
      <c r="C12" s="191"/>
      <c r="D12" s="166"/>
      <c r="E12" s="166"/>
      <c r="F12" s="161"/>
      <c r="G12" s="161"/>
    </row>
    <row r="13" spans="1:9" x14ac:dyDescent="0.2">
      <c r="A13" s="161"/>
      <c r="B13" s="191"/>
      <c r="C13" s="191"/>
      <c r="D13" s="166"/>
      <c r="E13" s="166"/>
      <c r="F13" s="161"/>
      <c r="G13" s="161"/>
    </row>
    <row r="14" spans="1:9" ht="13.5" thickBot="1" x14ac:dyDescent="0.25">
      <c r="A14" s="161"/>
      <c r="B14" s="161"/>
      <c r="C14" s="161"/>
      <c r="D14" s="161"/>
      <c r="E14" s="161"/>
      <c r="F14" s="161"/>
      <c r="G14" s="161"/>
    </row>
    <row r="15" spans="1:9" ht="13.5" thickBot="1" x14ac:dyDescent="0.25">
      <c r="A15" s="408" t="s">
        <v>0</v>
      </c>
      <c r="B15" s="409"/>
      <c r="C15" s="409" t="s">
        <v>102</v>
      </c>
      <c r="D15" s="409"/>
      <c r="E15" s="205"/>
      <c r="F15" s="205" t="s">
        <v>101</v>
      </c>
      <c r="G15" s="189" t="s">
        <v>5</v>
      </c>
      <c r="H15" s="188"/>
      <c r="I15" s="188"/>
    </row>
    <row r="16" spans="1:9" ht="12.75" customHeight="1" x14ac:dyDescent="0.2">
      <c r="A16" s="164"/>
      <c r="B16" s="204"/>
      <c r="C16" s="161"/>
      <c r="D16" s="187"/>
      <c r="E16" s="161"/>
      <c r="F16" s="161"/>
      <c r="G16" s="159"/>
    </row>
    <row r="17" spans="1:7" ht="12.75" customHeight="1" x14ac:dyDescent="0.2">
      <c r="A17" s="399">
        <v>41116</v>
      </c>
      <c r="B17" s="400"/>
      <c r="C17" s="182" t="s">
        <v>136</v>
      </c>
      <c r="D17" s="161"/>
      <c r="E17" s="161"/>
      <c r="F17" s="134">
        <v>5745.6</v>
      </c>
      <c r="G17" s="186">
        <f>F17</f>
        <v>5745.6</v>
      </c>
    </row>
    <row r="18" spans="1:7" ht="12.75" customHeight="1" x14ac:dyDescent="0.2">
      <c r="A18" s="399">
        <v>41129</v>
      </c>
      <c r="B18" s="400"/>
      <c r="C18" s="182" t="s">
        <v>137</v>
      </c>
      <c r="D18" s="185"/>
      <c r="E18" s="185"/>
      <c r="F18" s="134">
        <v>-5040</v>
      </c>
      <c r="G18" s="186">
        <f>G17+F18</f>
        <v>705.60000000000036</v>
      </c>
    </row>
    <row r="19" spans="1:7" ht="12.75" customHeight="1" x14ac:dyDescent="0.2">
      <c r="A19" s="399">
        <v>41456</v>
      </c>
      <c r="B19" s="400"/>
      <c r="C19" s="182" t="s">
        <v>135</v>
      </c>
      <c r="D19" s="184"/>
      <c r="E19" s="184"/>
      <c r="F19" s="134">
        <v>4104</v>
      </c>
      <c r="G19" s="186">
        <f>G18+F19</f>
        <v>4809.6000000000004</v>
      </c>
    </row>
    <row r="20" spans="1:7" ht="12.75" customHeight="1" x14ac:dyDescent="0.2">
      <c r="A20" s="399"/>
      <c r="B20" s="400"/>
      <c r="C20" s="182"/>
      <c r="D20" s="183"/>
      <c r="E20" s="183"/>
      <c r="F20" s="134"/>
      <c r="G20" s="129"/>
    </row>
    <row r="21" spans="1:7" ht="12.75" customHeight="1" x14ac:dyDescent="0.2">
      <c r="A21" s="399"/>
      <c r="B21" s="400"/>
      <c r="C21" s="182"/>
      <c r="D21" s="178"/>
      <c r="E21" s="178"/>
      <c r="F21" s="125"/>
      <c r="G21" s="129"/>
    </row>
    <row r="22" spans="1:7" ht="12.75" customHeight="1" x14ac:dyDescent="0.2">
      <c r="A22" s="399"/>
      <c r="B22" s="400"/>
      <c r="C22" s="182"/>
      <c r="D22" s="181"/>
      <c r="E22" s="181"/>
      <c r="F22" s="125"/>
      <c r="G22" s="129"/>
    </row>
    <row r="23" spans="1:7" ht="12.75" customHeight="1" x14ac:dyDescent="0.2">
      <c r="A23" s="164"/>
      <c r="B23" s="204"/>
      <c r="C23" s="173"/>
      <c r="D23" s="178"/>
      <c r="E23" s="178"/>
      <c r="F23" s="125"/>
      <c r="G23" s="124"/>
    </row>
    <row r="24" spans="1:7" ht="12.75" customHeight="1" x14ac:dyDescent="0.2">
      <c r="A24" s="164"/>
      <c r="B24" s="204"/>
      <c r="C24" s="173"/>
      <c r="D24" s="178"/>
      <c r="E24" s="178"/>
      <c r="F24" s="125"/>
      <c r="G24" s="124"/>
    </row>
    <row r="25" spans="1:7" ht="12.75" customHeight="1" x14ac:dyDescent="0.2">
      <c r="A25" s="164"/>
      <c r="B25" s="204"/>
      <c r="C25" s="180"/>
      <c r="D25" s="178"/>
      <c r="E25" s="178"/>
      <c r="F25" s="125"/>
      <c r="G25" s="129"/>
    </row>
    <row r="26" spans="1:7" ht="12.75" customHeight="1" x14ac:dyDescent="0.2">
      <c r="A26" s="164"/>
      <c r="B26" s="204"/>
      <c r="C26" s="173"/>
      <c r="D26" s="178"/>
      <c r="E26" s="178"/>
      <c r="F26" s="125"/>
      <c r="G26" s="124"/>
    </row>
    <row r="27" spans="1:7" ht="12.75" customHeight="1" x14ac:dyDescent="0.2">
      <c r="A27" s="164"/>
      <c r="B27" s="204"/>
      <c r="C27" s="173"/>
      <c r="D27" s="178"/>
      <c r="E27" s="178"/>
      <c r="F27" s="125"/>
      <c r="G27" s="129"/>
    </row>
    <row r="28" spans="1:7" ht="12.75" customHeight="1" x14ac:dyDescent="0.2">
      <c r="A28" s="164"/>
      <c r="B28" s="204"/>
      <c r="C28" s="173"/>
      <c r="D28" s="179"/>
      <c r="E28" s="179"/>
      <c r="F28" s="125"/>
      <c r="G28" s="129"/>
    </row>
    <row r="29" spans="1:7" ht="12.75" customHeight="1" x14ac:dyDescent="0.2">
      <c r="A29" s="164"/>
      <c r="B29" s="204"/>
      <c r="C29" s="173"/>
      <c r="D29" s="175"/>
      <c r="E29" s="175"/>
      <c r="F29" s="125"/>
      <c r="G29" s="124"/>
    </row>
    <row r="30" spans="1:7" ht="12.75" customHeight="1" x14ac:dyDescent="0.2">
      <c r="A30" s="164"/>
      <c r="B30" s="204"/>
      <c r="C30" s="173"/>
      <c r="D30" s="178"/>
      <c r="E30" s="178"/>
      <c r="F30" s="125"/>
      <c r="G30" s="124"/>
    </row>
    <row r="31" spans="1:7" ht="12.75" customHeight="1" x14ac:dyDescent="0.2">
      <c r="A31" s="164"/>
      <c r="B31" s="204"/>
      <c r="C31" s="173"/>
      <c r="D31" s="178"/>
      <c r="E31" s="178"/>
      <c r="F31" s="125"/>
      <c r="G31" s="124"/>
    </row>
    <row r="32" spans="1:7" ht="12.75" customHeight="1" x14ac:dyDescent="0.2">
      <c r="A32" s="164"/>
      <c r="B32" s="204"/>
      <c r="C32" s="177"/>
      <c r="D32" s="176"/>
      <c r="E32" s="176"/>
      <c r="F32" s="125"/>
      <c r="G32" s="124"/>
    </row>
    <row r="33" spans="1:7" ht="12.75" customHeight="1" x14ac:dyDescent="0.2">
      <c r="A33" s="164"/>
      <c r="B33" s="204"/>
      <c r="C33" s="170"/>
      <c r="D33" s="175"/>
      <c r="E33" s="175"/>
      <c r="F33" s="160"/>
      <c r="G33" s="165"/>
    </row>
    <row r="34" spans="1:7" ht="12.75" customHeight="1" x14ac:dyDescent="0.2">
      <c r="A34" s="164"/>
      <c r="B34" s="204"/>
      <c r="C34" s="174"/>
      <c r="D34" s="172"/>
      <c r="E34" s="172"/>
      <c r="F34" s="171"/>
      <c r="G34" s="165"/>
    </row>
    <row r="35" spans="1:7" ht="12.75" customHeight="1" x14ac:dyDescent="0.2">
      <c r="A35" s="164"/>
      <c r="B35" s="204"/>
      <c r="C35" s="173"/>
      <c r="D35" s="172"/>
      <c r="E35" s="172"/>
      <c r="F35" s="171"/>
      <c r="G35" s="165"/>
    </row>
    <row r="36" spans="1:7" ht="12.75" customHeight="1" x14ac:dyDescent="0.2">
      <c r="A36" s="164"/>
      <c r="B36" s="204"/>
      <c r="C36" s="170"/>
      <c r="D36" s="172"/>
      <c r="E36" s="172"/>
      <c r="F36" s="171"/>
      <c r="G36" s="165"/>
    </row>
    <row r="37" spans="1:7" ht="12.75" customHeight="1" x14ac:dyDescent="0.2">
      <c r="A37" s="164"/>
      <c r="B37" s="204"/>
      <c r="C37" s="170"/>
      <c r="D37" s="168"/>
      <c r="E37" s="168"/>
      <c r="F37" s="160"/>
      <c r="G37" s="165"/>
    </row>
    <row r="38" spans="1:7" ht="12.75" customHeight="1" x14ac:dyDescent="0.2">
      <c r="A38" s="164"/>
      <c r="B38" s="204"/>
      <c r="C38" s="170"/>
      <c r="D38" s="168"/>
      <c r="E38" s="168"/>
      <c r="F38" s="160"/>
      <c r="G38" s="165"/>
    </row>
    <row r="39" spans="1:7" ht="12.75" customHeight="1" x14ac:dyDescent="0.2">
      <c r="A39" s="164"/>
      <c r="B39" s="204"/>
      <c r="C39" s="170"/>
      <c r="D39" s="168"/>
      <c r="E39" s="168"/>
      <c r="F39" s="160"/>
      <c r="G39" s="165"/>
    </row>
    <row r="40" spans="1:7" ht="12.75" customHeight="1" x14ac:dyDescent="0.2">
      <c r="A40" s="164"/>
      <c r="B40" s="204"/>
      <c r="C40" s="170"/>
      <c r="D40" s="168"/>
      <c r="E40" s="168"/>
      <c r="F40" s="160"/>
      <c r="G40" s="165"/>
    </row>
    <row r="41" spans="1:7" ht="12.75" customHeight="1" x14ac:dyDescent="0.2">
      <c r="A41" s="164"/>
      <c r="B41" s="204"/>
      <c r="C41" s="170"/>
      <c r="D41" s="168"/>
      <c r="E41" s="168"/>
      <c r="F41" s="160"/>
      <c r="G41" s="165"/>
    </row>
    <row r="42" spans="1:7" ht="12.75" customHeight="1" x14ac:dyDescent="0.2">
      <c r="A42" s="164"/>
      <c r="B42" s="204"/>
      <c r="C42" s="169"/>
      <c r="D42" s="168"/>
      <c r="E42" s="168"/>
      <c r="F42" s="160"/>
      <c r="G42" s="159"/>
    </row>
    <row r="43" spans="1:7" ht="12.75" customHeight="1" x14ac:dyDescent="0.2">
      <c r="A43" s="164"/>
      <c r="B43" s="204"/>
      <c r="C43" s="167"/>
      <c r="D43" s="166"/>
      <c r="E43" s="166"/>
      <c r="F43" s="160"/>
      <c r="G43" s="165"/>
    </row>
    <row r="44" spans="1:7" ht="12.75" customHeight="1" x14ac:dyDescent="0.2">
      <c r="A44" s="164"/>
      <c r="B44" s="204"/>
      <c r="C44" s="204"/>
      <c r="D44" s="161"/>
      <c r="E44" s="161"/>
      <c r="F44" s="160"/>
      <c r="G44" s="159"/>
    </row>
    <row r="45" spans="1:7" ht="12.75" customHeight="1" x14ac:dyDescent="0.2">
      <c r="A45" s="164"/>
      <c r="B45" s="204"/>
      <c r="C45" s="204"/>
      <c r="D45" s="161"/>
      <c r="E45" s="161"/>
      <c r="F45" s="160"/>
      <c r="G45" s="159"/>
    </row>
    <row r="46" spans="1:7" ht="12.75" customHeight="1" x14ac:dyDescent="0.2">
      <c r="A46" s="164"/>
      <c r="B46" s="204"/>
      <c r="C46" s="204"/>
      <c r="D46" s="161"/>
      <c r="E46" s="161"/>
      <c r="F46" s="160"/>
      <c r="G46" s="159"/>
    </row>
    <row r="47" spans="1:7" ht="12.75" customHeight="1" x14ac:dyDescent="0.2">
      <c r="A47" s="162"/>
      <c r="B47" s="161"/>
      <c r="C47" s="161"/>
      <c r="D47" s="161"/>
      <c r="E47" s="161"/>
      <c r="F47" s="160"/>
      <c r="G47" s="159"/>
    </row>
    <row r="48" spans="1:7" ht="12.75" customHeight="1" x14ac:dyDescent="0.2">
      <c r="A48" s="162"/>
      <c r="B48" s="161"/>
      <c r="C48" s="161"/>
      <c r="D48" s="161"/>
      <c r="E48" s="161"/>
      <c r="F48" s="160"/>
      <c r="G48" s="159"/>
    </row>
    <row r="49" spans="1:7" ht="12.75" customHeight="1" x14ac:dyDescent="0.2">
      <c r="A49" s="162"/>
      <c r="B49" s="161"/>
      <c r="C49" s="161"/>
      <c r="D49" s="161"/>
      <c r="E49" s="161"/>
      <c r="F49" s="160"/>
      <c r="G49" s="159"/>
    </row>
    <row r="50" spans="1:7" ht="12.75" customHeight="1" x14ac:dyDescent="0.2">
      <c r="A50" s="162"/>
      <c r="B50" s="161"/>
      <c r="C50" s="161"/>
      <c r="D50" s="161"/>
      <c r="E50" s="161"/>
      <c r="F50" s="160"/>
      <c r="G50" s="159"/>
    </row>
    <row r="51" spans="1:7" ht="12.75" customHeight="1" x14ac:dyDescent="0.2">
      <c r="A51" s="162"/>
      <c r="B51" s="161"/>
      <c r="C51" s="161"/>
      <c r="D51" s="161"/>
      <c r="E51" s="161"/>
      <c r="F51" s="160"/>
      <c r="G51" s="159"/>
    </row>
    <row r="52" spans="1:7" ht="12.75" customHeight="1" x14ac:dyDescent="0.2">
      <c r="A52" s="162"/>
      <c r="B52" s="161"/>
      <c r="C52" s="161"/>
      <c r="D52" s="161"/>
      <c r="E52" s="161"/>
      <c r="F52" s="160"/>
      <c r="G52" s="159"/>
    </row>
    <row r="53" spans="1:7" ht="12.75" customHeight="1" thickBot="1" x14ac:dyDescent="0.25">
      <c r="A53" s="162"/>
      <c r="B53" s="161"/>
      <c r="C53" s="161"/>
      <c r="D53" s="161"/>
      <c r="E53" s="161"/>
      <c r="F53" s="160"/>
      <c r="G53" s="159"/>
    </row>
    <row r="54" spans="1:7" x14ac:dyDescent="0.2">
      <c r="A54" s="158" t="s">
        <v>100</v>
      </c>
      <c r="B54" s="157"/>
      <c r="C54" s="156" t="s">
        <v>99</v>
      </c>
      <c r="D54" s="156" t="s">
        <v>98</v>
      </c>
      <c r="E54" s="156" t="s">
        <v>97</v>
      </c>
      <c r="F54" s="155" t="s">
        <v>96</v>
      </c>
      <c r="G54" s="154" t="s">
        <v>95</v>
      </c>
    </row>
    <row r="55" spans="1:7" ht="49.5" customHeight="1" thickBot="1" x14ac:dyDescent="0.25">
      <c r="A55" s="410">
        <f>G18</f>
        <v>705.60000000000036</v>
      </c>
      <c r="B55" s="411"/>
      <c r="C55" s="153"/>
      <c r="D55" s="152"/>
      <c r="E55" s="152"/>
      <c r="F55" s="151">
        <f>F19</f>
        <v>4104</v>
      </c>
      <c r="G55" s="150">
        <f>SUM(A55:F55)</f>
        <v>4809.6000000000004</v>
      </c>
    </row>
  </sheetData>
  <mergeCells count="17">
    <mergeCell ref="A19:B19"/>
    <mergeCell ref="A20:B20"/>
    <mergeCell ref="A21:B21"/>
    <mergeCell ref="A22:B22"/>
    <mergeCell ref="A55:B55"/>
    <mergeCell ref="A18:B18"/>
    <mergeCell ref="A1:D1"/>
    <mergeCell ref="F1:G1"/>
    <mergeCell ref="A2:D2"/>
    <mergeCell ref="A3:D3"/>
    <mergeCell ref="A4:G4"/>
    <mergeCell ref="A5:G5"/>
    <mergeCell ref="F8:G9"/>
    <mergeCell ref="F10:G10"/>
    <mergeCell ref="A15:B15"/>
    <mergeCell ref="C15:D15"/>
    <mergeCell ref="A17:B17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sqref="A1:XFD1048576"/>
    </sheetView>
  </sheetViews>
  <sheetFormatPr defaultRowHeight="12.75" x14ac:dyDescent="0.2"/>
  <cols>
    <col min="1" max="1" width="13.85546875" style="3" customWidth="1"/>
    <col min="2" max="2" width="11.28515625" style="35" customWidth="1"/>
    <col min="3" max="7" width="13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customFormat="1" ht="30" customHeight="1" x14ac:dyDescent="0.25">
      <c r="A1" s="380"/>
      <c r="B1" s="380"/>
      <c r="C1" s="380"/>
      <c r="D1" s="78"/>
      <c r="E1" s="78"/>
      <c r="F1" s="390" t="s">
        <v>12</v>
      </c>
      <c r="G1" s="390"/>
    </row>
    <row r="2" spans="1:7" customFormat="1" ht="41.25" customHeight="1" x14ac:dyDescent="0.2">
      <c r="A2" s="391"/>
      <c r="B2" s="391"/>
      <c r="C2" s="391"/>
      <c r="D2" s="78"/>
      <c r="E2" s="78"/>
      <c r="F2" s="392">
        <f ca="1">TODAY()</f>
        <v>44573</v>
      </c>
      <c r="G2" s="393"/>
    </row>
    <row r="3" spans="1:7" customFormat="1" ht="12.75" customHeight="1" x14ac:dyDescent="0.2">
      <c r="A3" s="380"/>
      <c r="B3" s="380"/>
      <c r="C3" s="380"/>
      <c r="D3" s="78"/>
      <c r="E3" s="78"/>
      <c r="F3" s="393"/>
      <c r="G3" s="393"/>
    </row>
    <row r="4" spans="1:7" customFormat="1" ht="12.75" customHeight="1" x14ac:dyDescent="0.2">
      <c r="A4" s="386" t="s">
        <v>85</v>
      </c>
      <c r="B4" s="386"/>
      <c r="C4" s="386"/>
      <c r="D4" s="386"/>
      <c r="E4" s="78"/>
      <c r="F4" s="82"/>
      <c r="G4" s="82"/>
    </row>
    <row r="5" spans="1:7" customFormat="1" x14ac:dyDescent="0.2">
      <c r="A5" s="386" t="s">
        <v>86</v>
      </c>
      <c r="B5" s="386"/>
      <c r="C5" s="386"/>
      <c r="D5" s="386"/>
      <c r="E5" s="78"/>
      <c r="F5" s="79"/>
      <c r="G5" s="81"/>
    </row>
    <row r="6" spans="1:7" customFormat="1" ht="6" customHeight="1" thickBot="1" x14ac:dyDescent="0.25">
      <c r="A6" s="212"/>
      <c r="B6" s="212"/>
      <c r="C6" s="212"/>
      <c r="D6" s="80"/>
      <c r="E6" s="80"/>
      <c r="F6" s="80"/>
      <c r="G6" s="80"/>
    </row>
    <row r="7" spans="1:7" customFormat="1" ht="12.75" customHeight="1" x14ac:dyDescent="0.2">
      <c r="A7" s="210"/>
      <c r="B7" s="210"/>
      <c r="C7" s="210"/>
      <c r="D7" s="78"/>
      <c r="E7" s="78"/>
      <c r="F7" s="78"/>
      <c r="G7" s="78"/>
    </row>
    <row r="8" spans="1:7" customFormat="1" ht="12.75" customHeight="1" x14ac:dyDescent="0.2">
      <c r="A8" s="210"/>
      <c r="B8" s="210"/>
      <c r="C8" s="210"/>
      <c r="D8" s="78"/>
      <c r="E8" s="78"/>
      <c r="F8" s="78"/>
      <c r="G8" s="78"/>
    </row>
    <row r="9" spans="1:7" s="16" customFormat="1" ht="14.25" x14ac:dyDescent="0.2">
      <c r="A9" s="89" t="s">
        <v>303</v>
      </c>
      <c r="B9" s="74"/>
      <c r="C9" s="43"/>
      <c r="F9" s="14"/>
    </row>
    <row r="10" spans="1:7" s="16" customFormat="1" ht="12.75" customHeight="1" x14ac:dyDescent="0.2">
      <c r="A10" s="84" t="s">
        <v>299</v>
      </c>
      <c r="B10" s="74"/>
      <c r="C10" s="43"/>
      <c r="F10" s="387"/>
      <c r="G10" s="387"/>
    </row>
    <row r="11" spans="1:7" s="16" customFormat="1" ht="14.25" x14ac:dyDescent="0.2">
      <c r="A11" s="86" t="s">
        <v>301</v>
      </c>
      <c r="B11" s="76"/>
      <c r="F11" s="388"/>
      <c r="G11" s="388"/>
    </row>
    <row r="12" spans="1:7" s="16" customFormat="1" ht="14.25" x14ac:dyDescent="0.2">
      <c r="A12" s="86" t="s">
        <v>300</v>
      </c>
      <c r="B12" s="77"/>
      <c r="F12" s="388"/>
      <c r="G12" s="388"/>
    </row>
    <row r="13" spans="1:7" s="16" customFormat="1" ht="15.75" x14ac:dyDescent="0.2">
      <c r="A13" s="86"/>
      <c r="B13" s="77"/>
      <c r="F13" s="211"/>
      <c r="G13" s="211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9"/>
      <c r="E15" s="4" t="s">
        <v>3</v>
      </c>
      <c r="F15" s="233" t="s">
        <v>4</v>
      </c>
      <c r="G15" s="13" t="s">
        <v>5</v>
      </c>
    </row>
    <row r="16" spans="1:7" x14ac:dyDescent="0.2">
      <c r="A16" s="39"/>
      <c r="B16" s="70"/>
      <c r="C16" s="7"/>
      <c r="D16" s="8"/>
      <c r="E16" s="52"/>
      <c r="F16" s="53"/>
      <c r="G16" s="49"/>
    </row>
    <row r="17" spans="1:10" x14ac:dyDescent="0.2">
      <c r="A17" s="337">
        <v>44090</v>
      </c>
      <c r="B17" s="87" t="s">
        <v>302</v>
      </c>
      <c r="C17" s="88" t="s">
        <v>13</v>
      </c>
      <c r="D17" s="8"/>
      <c r="E17" s="52">
        <v>3622.5</v>
      </c>
      <c r="F17" s="53"/>
      <c r="G17" s="49">
        <f>E17</f>
        <v>3622.5</v>
      </c>
    </row>
    <row r="18" spans="1:10" x14ac:dyDescent="0.2">
      <c r="A18" s="41"/>
      <c r="B18" s="87"/>
      <c r="C18" s="88"/>
      <c r="D18" s="8"/>
      <c r="E18" s="52"/>
      <c r="F18" s="53"/>
      <c r="G18" s="49"/>
    </row>
    <row r="19" spans="1:10" ht="12.75" customHeight="1" x14ac:dyDescent="0.2">
      <c r="A19" s="232"/>
      <c r="B19" s="87"/>
      <c r="C19" s="88"/>
      <c r="D19" s="55"/>
      <c r="E19" s="52"/>
      <c r="F19" s="53"/>
      <c r="G19" s="49"/>
    </row>
    <row r="20" spans="1:10" x14ac:dyDescent="0.2">
      <c r="A20" s="97"/>
      <c r="B20" s="98"/>
      <c r="C20" s="88"/>
      <c r="D20" s="8"/>
      <c r="E20" s="52"/>
      <c r="F20" s="53"/>
      <c r="G20" s="49"/>
    </row>
    <row r="21" spans="1:10" x14ac:dyDescent="0.2">
      <c r="A21" s="97"/>
      <c r="B21" s="2"/>
      <c r="C21" s="7"/>
      <c r="D21" s="8"/>
      <c r="E21" s="52"/>
      <c r="F21" s="53"/>
      <c r="G21" s="49"/>
    </row>
    <row r="22" spans="1:10" x14ac:dyDescent="0.2">
      <c r="A22" s="36"/>
      <c r="B22" s="2"/>
      <c r="C22" s="7"/>
      <c r="D22" s="8"/>
      <c r="E22" s="52"/>
      <c r="F22" s="53"/>
      <c r="G22" s="49"/>
    </row>
    <row r="23" spans="1:10" x14ac:dyDescent="0.2">
      <c r="A23" s="36"/>
      <c r="B23" s="2"/>
      <c r="C23" s="7"/>
      <c r="D23" s="8"/>
      <c r="E23" s="52"/>
      <c r="F23" s="53"/>
      <c r="G23" s="49"/>
    </row>
    <row r="24" spans="1:10" x14ac:dyDescent="0.2">
      <c r="A24" s="36"/>
      <c r="B24" s="2"/>
      <c r="C24" s="7"/>
      <c r="D24" s="8"/>
      <c r="E24" s="52"/>
      <c r="F24" s="53"/>
      <c r="G24" s="49"/>
      <c r="J24" s="44"/>
    </row>
    <row r="25" spans="1:10" x14ac:dyDescent="0.2">
      <c r="A25" s="230"/>
      <c r="B25" s="2"/>
      <c r="C25" s="7"/>
      <c r="D25" s="8"/>
      <c r="E25" s="52"/>
      <c r="F25" s="53"/>
      <c r="G25" s="49"/>
    </row>
    <row r="26" spans="1:10" x14ac:dyDescent="0.2">
      <c r="A26" s="227"/>
      <c r="B26" s="2"/>
      <c r="C26" s="7"/>
      <c r="D26" s="8"/>
      <c r="E26" s="52"/>
      <c r="F26" s="53"/>
      <c r="G26" s="49"/>
    </row>
    <row r="27" spans="1:10" x14ac:dyDescent="0.2">
      <c r="A27" s="228"/>
      <c r="B27" s="213"/>
      <c r="C27" s="7"/>
      <c r="D27" s="8"/>
      <c r="E27" s="50"/>
      <c r="F27" s="51"/>
      <c r="G27" s="49"/>
    </row>
    <row r="28" spans="1:10" x14ac:dyDescent="0.2">
      <c r="A28" s="229"/>
      <c r="B28" s="213"/>
      <c r="C28" s="7"/>
      <c r="D28" s="8"/>
      <c r="E28" s="38"/>
      <c r="F28" s="51"/>
      <c r="G28" s="49"/>
    </row>
    <row r="29" spans="1:10" x14ac:dyDescent="0.2">
      <c r="A29" s="229"/>
      <c r="B29" s="213"/>
      <c r="C29" s="7"/>
      <c r="D29" s="8"/>
      <c r="E29" s="50"/>
      <c r="F29" s="51"/>
      <c r="G29" s="49"/>
    </row>
    <row r="30" spans="1:10" x14ac:dyDescent="0.2">
      <c r="A30" s="229"/>
      <c r="B30" s="213"/>
      <c r="C30" s="7"/>
      <c r="D30" s="8"/>
      <c r="E30" s="50"/>
      <c r="F30" s="51"/>
      <c r="G30" s="49"/>
    </row>
    <row r="31" spans="1:10" x14ac:dyDescent="0.2">
      <c r="A31" s="6"/>
      <c r="B31" s="213"/>
      <c r="C31" s="7"/>
      <c r="D31" s="8"/>
      <c r="E31" s="50"/>
      <c r="F31" s="51"/>
      <c r="G31" s="49"/>
    </row>
    <row r="32" spans="1:10" x14ac:dyDescent="0.2">
      <c r="A32" s="6"/>
      <c r="B32" s="213"/>
      <c r="C32" s="7"/>
      <c r="D32" s="8"/>
      <c r="E32" s="50"/>
      <c r="F32" s="51"/>
      <c r="G32" s="49"/>
    </row>
    <row r="33" spans="1:7" x14ac:dyDescent="0.2">
      <c r="A33" s="6"/>
      <c r="B33" s="213"/>
      <c r="C33" s="7"/>
      <c r="D33" s="8"/>
      <c r="E33" s="50"/>
      <c r="F33" s="51"/>
      <c r="G33" s="49"/>
    </row>
    <row r="34" spans="1:7" x14ac:dyDescent="0.2">
      <c r="A34" s="6"/>
      <c r="B34" s="213"/>
      <c r="C34" s="7"/>
      <c r="D34" s="8"/>
      <c r="E34" s="50"/>
      <c r="F34" s="51"/>
      <c r="G34" s="49"/>
    </row>
    <row r="35" spans="1:7" x14ac:dyDescent="0.2">
      <c r="A35" s="6"/>
      <c r="B35" s="213"/>
      <c r="C35" s="7"/>
      <c r="D35" s="8"/>
      <c r="E35" s="50"/>
      <c r="F35" s="51"/>
      <c r="G35" s="49"/>
    </row>
    <row r="36" spans="1:7" x14ac:dyDescent="0.2">
      <c r="A36" s="6"/>
      <c r="B36" s="213"/>
      <c r="C36" s="7"/>
      <c r="D36" s="8"/>
      <c r="E36" s="50"/>
      <c r="F36" s="51"/>
      <c r="G36" s="49"/>
    </row>
    <row r="37" spans="1:7" x14ac:dyDescent="0.2">
      <c r="A37" s="6"/>
      <c r="B37" s="213"/>
      <c r="C37" s="7"/>
      <c r="D37" s="8"/>
      <c r="E37" s="50"/>
      <c r="F37" s="51"/>
      <c r="G37" s="49"/>
    </row>
    <row r="38" spans="1:7" ht="12.75" customHeight="1" x14ac:dyDescent="0.2">
      <c r="A38" s="47"/>
      <c r="B38" s="46"/>
      <c r="C38" s="7"/>
      <c r="D38" s="8"/>
      <c r="E38" s="50"/>
      <c r="F38" s="51"/>
      <c r="G38" s="49"/>
    </row>
    <row r="39" spans="1:7" ht="12.75" customHeight="1" x14ac:dyDescent="0.2">
      <c r="A39" s="47"/>
      <c r="B39" s="46"/>
      <c r="C39" s="7"/>
      <c r="D39" s="8"/>
      <c r="E39" s="50"/>
      <c r="F39" s="51"/>
      <c r="G39" s="49"/>
    </row>
    <row r="40" spans="1:7" ht="12.75" customHeight="1" x14ac:dyDescent="0.2">
      <c r="A40" s="48"/>
      <c r="B40" s="46"/>
      <c r="C40" s="7"/>
      <c r="D40" s="8"/>
      <c r="E40" s="50"/>
      <c r="F40" s="51"/>
      <c r="G40" s="49"/>
    </row>
    <row r="41" spans="1:7" ht="12.75" customHeight="1" x14ac:dyDescent="0.2">
      <c r="A41" s="230"/>
      <c r="B41" s="2"/>
      <c r="C41" s="7"/>
      <c r="D41" s="8"/>
      <c r="E41" s="50"/>
      <c r="F41" s="51"/>
      <c r="G41" s="49"/>
    </row>
    <row r="42" spans="1:7" x14ac:dyDescent="0.2">
      <c r="A42" s="227" t="s">
        <v>152</v>
      </c>
      <c r="B42" s="2"/>
      <c r="C42" s="7"/>
      <c r="D42" s="8"/>
      <c r="E42" s="50"/>
      <c r="F42" s="51"/>
      <c r="G42" s="49"/>
    </row>
    <row r="43" spans="1:7" x14ac:dyDescent="0.2">
      <c r="A43" s="228" t="s">
        <v>6</v>
      </c>
      <c r="B43" s="231"/>
      <c r="C43" s="7"/>
      <c r="D43" s="8"/>
      <c r="E43" s="23"/>
      <c r="F43" s="8"/>
      <c r="G43" s="20"/>
    </row>
    <row r="44" spans="1:7" x14ac:dyDescent="0.2">
      <c r="A44" s="229" t="s">
        <v>7</v>
      </c>
      <c r="B44" s="231"/>
      <c r="C44" s="7"/>
      <c r="D44" s="8"/>
      <c r="E44" s="23"/>
      <c r="F44" s="8"/>
      <c r="G44" s="20"/>
    </row>
    <row r="45" spans="1:7" x14ac:dyDescent="0.2">
      <c r="A45" s="229" t="s">
        <v>8</v>
      </c>
      <c r="B45" s="231"/>
      <c r="C45" s="7"/>
      <c r="D45" s="8"/>
      <c r="E45" s="23"/>
      <c r="F45" s="8"/>
      <c r="G45" s="20"/>
    </row>
    <row r="46" spans="1:7" x14ac:dyDescent="0.2">
      <c r="A46" s="229" t="s">
        <v>29</v>
      </c>
      <c r="B46" s="231"/>
      <c r="C46" s="7"/>
      <c r="D46" s="8"/>
      <c r="E46" s="23"/>
      <c r="F46" s="8"/>
      <c r="G46" s="20"/>
    </row>
    <row r="47" spans="1:7" x14ac:dyDescent="0.2">
      <c r="A47" s="6"/>
      <c r="B47" s="231"/>
      <c r="C47" s="7"/>
      <c r="D47" s="8"/>
      <c r="E47" s="23"/>
      <c r="F47" s="8"/>
      <c r="G47" s="20"/>
    </row>
    <row r="48" spans="1:7" x14ac:dyDescent="0.2">
      <c r="A48" s="6"/>
      <c r="B48" s="231"/>
      <c r="C48" s="7"/>
      <c r="D48" s="8"/>
      <c r="E48" s="23"/>
      <c r="F48" s="8"/>
      <c r="G48" s="20"/>
    </row>
    <row r="49" spans="1:7" x14ac:dyDescent="0.2">
      <c r="A49" s="6"/>
      <c r="B49" s="213"/>
      <c r="C49" s="7"/>
      <c r="D49" s="8"/>
      <c r="E49" s="23"/>
      <c r="F49" s="8"/>
      <c r="G49" s="20"/>
    </row>
    <row r="50" spans="1:7" x14ac:dyDescent="0.2">
      <c r="A50" s="6"/>
      <c r="B50" s="213"/>
      <c r="C50" s="7"/>
      <c r="D50" s="8"/>
      <c r="E50" s="23"/>
      <c r="F50" s="8"/>
      <c r="G50" s="20"/>
    </row>
    <row r="51" spans="1:7" ht="13.5" thickBot="1" x14ac:dyDescent="0.25">
      <c r="A51" s="9"/>
      <c r="B51" s="37"/>
      <c r="C51" s="10"/>
      <c r="D51" s="11"/>
      <c r="E51" s="24"/>
      <c r="F51" s="11"/>
      <c r="G51" s="21"/>
    </row>
    <row r="52" spans="1:7" x14ac:dyDescent="0.2">
      <c r="C52" s="26" t="s">
        <v>18</v>
      </c>
      <c r="D52" s="25" t="s">
        <v>17</v>
      </c>
      <c r="E52" s="27" t="s">
        <v>16</v>
      </c>
      <c r="F52" s="25" t="s">
        <v>15</v>
      </c>
      <c r="G52" s="25" t="s">
        <v>14</v>
      </c>
    </row>
    <row r="53" spans="1:7" ht="35.1" customHeight="1" thickBot="1" x14ac:dyDescent="0.25">
      <c r="C53" s="29">
        <f>E17</f>
        <v>3622.5</v>
      </c>
      <c r="D53" s="29"/>
      <c r="E53" s="28"/>
      <c r="F53" s="28"/>
      <c r="G53" s="28">
        <f>SUM(C53:F53)</f>
        <v>3622.5</v>
      </c>
    </row>
    <row r="54" spans="1:7" ht="9.75" customHeight="1" thickBot="1" x14ac:dyDescent="0.25">
      <c r="C54" s="30"/>
      <c r="D54" s="30"/>
      <c r="E54" s="7"/>
      <c r="F54" s="7"/>
      <c r="G54" s="30"/>
    </row>
    <row r="55" spans="1:7" ht="13.5" thickBot="1" x14ac:dyDescent="0.25">
      <c r="B55" s="362" t="s">
        <v>19</v>
      </c>
      <c r="C55" s="363"/>
      <c r="E55" s="362" t="s">
        <v>20</v>
      </c>
      <c r="F55" s="363"/>
    </row>
    <row r="56" spans="1:7" x14ac:dyDescent="0.2">
      <c r="B56" s="364" t="s">
        <v>72</v>
      </c>
      <c r="C56" s="365"/>
      <c r="E56" s="368" t="s">
        <v>26</v>
      </c>
      <c r="F56" s="365"/>
    </row>
    <row r="57" spans="1:7" ht="13.5" thickBot="1" x14ac:dyDescent="0.25">
      <c r="B57" s="366"/>
      <c r="C57" s="367"/>
      <c r="E57" s="366"/>
      <c r="F57" s="367"/>
    </row>
  </sheetData>
  <mergeCells count="14">
    <mergeCell ref="A4:D4"/>
    <mergeCell ref="A1:C1"/>
    <mergeCell ref="F1:G1"/>
    <mergeCell ref="A2:C2"/>
    <mergeCell ref="F2:G3"/>
    <mergeCell ref="A3:C3"/>
    <mergeCell ref="B56:C57"/>
    <mergeCell ref="E56:F57"/>
    <mergeCell ref="A5:D5"/>
    <mergeCell ref="F10:G10"/>
    <mergeCell ref="F11:G12"/>
    <mergeCell ref="C15:D15"/>
    <mergeCell ref="B55:C55"/>
    <mergeCell ref="E55:F55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55"/>
  <sheetViews>
    <sheetView workbookViewId="0">
      <selection activeCell="J47" sqref="J47"/>
    </sheetView>
  </sheetViews>
  <sheetFormatPr defaultRowHeight="12.75" x14ac:dyDescent="0.2"/>
  <cols>
    <col min="1" max="1" width="4.7109375" style="149" customWidth="1"/>
    <col min="2" max="2" width="11.7109375" style="149" customWidth="1"/>
    <col min="3" max="7" width="15.7109375" style="149" customWidth="1"/>
    <col min="8" max="8" width="9.140625" style="149"/>
    <col min="9" max="9" width="10" style="149" bestFit="1" customWidth="1"/>
    <col min="10" max="16384" width="9.140625" style="149"/>
  </cols>
  <sheetData>
    <row r="1" spans="1:9" ht="81.75" customHeight="1" x14ac:dyDescent="0.2">
      <c r="A1" s="401"/>
      <c r="B1" s="401"/>
      <c r="C1" s="401"/>
      <c r="D1" s="401"/>
      <c r="E1" s="197"/>
      <c r="F1" s="402"/>
      <c r="G1" s="402"/>
    </row>
    <row r="2" spans="1:9" ht="12.6" customHeight="1" x14ac:dyDescent="0.2">
      <c r="A2" s="403" t="s">
        <v>110</v>
      </c>
      <c r="B2" s="403"/>
      <c r="C2" s="403"/>
      <c r="D2" s="403"/>
      <c r="E2" s="196"/>
      <c r="F2" s="195"/>
    </row>
    <row r="3" spans="1:9" ht="12.6" customHeight="1" x14ac:dyDescent="0.2">
      <c r="A3" s="403" t="s">
        <v>109</v>
      </c>
      <c r="B3" s="403"/>
      <c r="C3" s="403"/>
      <c r="D3" s="403"/>
      <c r="E3" s="196"/>
      <c r="F3" s="195"/>
    </row>
    <row r="4" spans="1:9" ht="6" customHeight="1" thickBot="1" x14ac:dyDescent="0.25">
      <c r="A4" s="404"/>
      <c r="B4" s="404"/>
      <c r="C4" s="404"/>
      <c r="D4" s="404"/>
      <c r="E4" s="404"/>
      <c r="F4" s="404"/>
      <c r="G4" s="404"/>
    </row>
    <row r="5" spans="1:9" ht="23.25" customHeight="1" thickBot="1" x14ac:dyDescent="0.35">
      <c r="A5" s="405" t="s">
        <v>12</v>
      </c>
      <c r="B5" s="406"/>
      <c r="C5" s="406"/>
      <c r="D5" s="406"/>
      <c r="E5" s="406"/>
      <c r="F5" s="406"/>
      <c r="G5" s="407"/>
    </row>
    <row r="6" spans="1:9" ht="6" customHeight="1" x14ac:dyDescent="0.2">
      <c r="A6" s="161"/>
      <c r="B6" s="161"/>
      <c r="C6" s="161"/>
      <c r="D6" s="161"/>
      <c r="E6" s="161"/>
      <c r="F6" s="161"/>
      <c r="G6" s="161"/>
    </row>
    <row r="7" spans="1:9" x14ac:dyDescent="0.2">
      <c r="A7" s="161"/>
      <c r="B7" s="161"/>
      <c r="C7" s="161"/>
      <c r="D7" s="161"/>
      <c r="E7" s="161"/>
      <c r="F7" s="161"/>
      <c r="G7" s="161"/>
    </row>
    <row r="8" spans="1:9" x14ac:dyDescent="0.2">
      <c r="A8" s="161"/>
      <c r="B8" s="194" t="s">
        <v>126</v>
      </c>
      <c r="C8" s="194"/>
      <c r="D8" s="193"/>
      <c r="E8" s="193"/>
      <c r="F8" s="394" t="s">
        <v>107</v>
      </c>
      <c r="G8" s="394"/>
    </row>
    <row r="9" spans="1:9" x14ac:dyDescent="0.2">
      <c r="A9" s="161"/>
      <c r="B9" s="191" t="s">
        <v>125</v>
      </c>
      <c r="C9" s="192"/>
      <c r="D9" s="161"/>
      <c r="E9" s="161"/>
      <c r="F9" s="394"/>
      <c r="G9" s="394"/>
    </row>
    <row r="10" spans="1:9" x14ac:dyDescent="0.2">
      <c r="A10" s="161"/>
      <c r="B10" s="191" t="s">
        <v>124</v>
      </c>
      <c r="C10" s="192"/>
      <c r="D10" s="166"/>
      <c r="E10" s="166"/>
      <c r="F10" s="395">
        <f ca="1">TODAY()</f>
        <v>44573</v>
      </c>
      <c r="G10" s="396"/>
    </row>
    <row r="11" spans="1:9" x14ac:dyDescent="0.2">
      <c r="A11" s="161"/>
      <c r="B11" s="191" t="s">
        <v>123</v>
      </c>
      <c r="C11" s="191"/>
      <c r="D11" s="166"/>
      <c r="E11" s="166"/>
      <c r="F11" s="161"/>
      <c r="G11" s="161"/>
    </row>
    <row r="12" spans="1:9" x14ac:dyDescent="0.2">
      <c r="A12" s="161"/>
      <c r="B12" s="191">
        <v>1930</v>
      </c>
      <c r="C12" s="191"/>
      <c r="D12" s="166"/>
      <c r="E12" s="166"/>
      <c r="F12" s="161"/>
      <c r="G12" s="161"/>
    </row>
    <row r="13" spans="1:9" x14ac:dyDescent="0.2">
      <c r="A13" s="161"/>
      <c r="B13" s="191"/>
      <c r="C13" s="191"/>
      <c r="D13" s="166"/>
      <c r="E13" s="166"/>
      <c r="F13" s="161"/>
      <c r="G13" s="161"/>
    </row>
    <row r="14" spans="1:9" ht="13.5" thickBot="1" x14ac:dyDescent="0.25">
      <c r="A14" s="161"/>
      <c r="B14" s="161"/>
      <c r="C14" s="161"/>
      <c r="D14" s="161"/>
      <c r="E14" s="161"/>
      <c r="F14" s="161"/>
      <c r="G14" s="161"/>
    </row>
    <row r="15" spans="1:9" ht="13.5" thickBot="1" x14ac:dyDescent="0.25">
      <c r="A15" s="408" t="s">
        <v>0</v>
      </c>
      <c r="B15" s="409"/>
      <c r="C15" s="409" t="s">
        <v>102</v>
      </c>
      <c r="D15" s="409"/>
      <c r="E15" s="190"/>
      <c r="F15" s="190" t="s">
        <v>101</v>
      </c>
      <c r="G15" s="189" t="s">
        <v>5</v>
      </c>
      <c r="H15" s="188"/>
      <c r="I15" s="188"/>
    </row>
    <row r="16" spans="1:9" ht="12.75" customHeight="1" x14ac:dyDescent="0.2">
      <c r="A16" s="164"/>
      <c r="B16" s="163"/>
      <c r="C16" s="161"/>
      <c r="D16" s="187"/>
      <c r="E16" s="161"/>
      <c r="F16" s="161"/>
      <c r="G16" s="159"/>
    </row>
    <row r="17" spans="1:7" ht="12.75" customHeight="1" x14ac:dyDescent="0.2">
      <c r="A17" s="399">
        <v>42653</v>
      </c>
      <c r="B17" s="400"/>
      <c r="C17" s="182" t="s">
        <v>229</v>
      </c>
      <c r="D17" s="161"/>
      <c r="E17" s="161"/>
      <c r="F17" s="134">
        <v>16986</v>
      </c>
      <c r="G17" s="186">
        <f>F17</f>
        <v>16986</v>
      </c>
    </row>
    <row r="18" spans="1:7" ht="12.75" customHeight="1" x14ac:dyDescent="0.2">
      <c r="A18" s="399"/>
      <c r="B18" s="400"/>
      <c r="C18" s="182"/>
      <c r="D18" s="185"/>
      <c r="E18" s="185"/>
      <c r="F18" s="134"/>
      <c r="G18" s="186"/>
    </row>
    <row r="19" spans="1:7" ht="12.75" customHeight="1" x14ac:dyDescent="0.2">
      <c r="A19" s="399"/>
      <c r="B19" s="400"/>
      <c r="C19" s="182"/>
      <c r="D19" s="184"/>
      <c r="E19" s="184"/>
      <c r="F19" s="134"/>
      <c r="G19" s="186"/>
    </row>
    <row r="20" spans="1:7" ht="12.75" customHeight="1" x14ac:dyDescent="0.2">
      <c r="A20" s="399"/>
      <c r="B20" s="400"/>
      <c r="C20" s="182"/>
      <c r="D20" s="183"/>
      <c r="E20" s="183"/>
      <c r="F20" s="134"/>
      <c r="G20" s="186"/>
    </row>
    <row r="21" spans="1:7" ht="12.75" customHeight="1" x14ac:dyDescent="0.2">
      <c r="A21" s="399"/>
      <c r="B21" s="400"/>
      <c r="C21" s="182"/>
      <c r="D21" s="178"/>
      <c r="E21" s="178"/>
      <c r="F21" s="125"/>
      <c r="G21" s="129"/>
    </row>
    <row r="22" spans="1:7" ht="12.75" customHeight="1" x14ac:dyDescent="0.2">
      <c r="A22" s="399"/>
      <c r="B22" s="400"/>
      <c r="C22" s="182"/>
      <c r="D22" s="181"/>
      <c r="E22" s="181"/>
      <c r="F22" s="125"/>
      <c r="G22" s="129"/>
    </row>
    <row r="23" spans="1:7" ht="12.75" customHeight="1" x14ac:dyDescent="0.2">
      <c r="A23" s="164"/>
      <c r="B23" s="163"/>
      <c r="C23" s="173"/>
      <c r="D23" s="178"/>
      <c r="E23" s="178"/>
      <c r="F23" s="125"/>
      <c r="G23" s="124"/>
    </row>
    <row r="24" spans="1:7" ht="12.75" customHeight="1" x14ac:dyDescent="0.2">
      <c r="A24" s="164"/>
      <c r="B24" s="163"/>
      <c r="C24" s="173"/>
      <c r="D24" s="178"/>
      <c r="E24" s="178"/>
      <c r="F24" s="125"/>
      <c r="G24" s="124"/>
    </row>
    <row r="25" spans="1:7" ht="12.75" customHeight="1" x14ac:dyDescent="0.2">
      <c r="A25" s="164"/>
      <c r="B25" s="163"/>
      <c r="C25" s="180"/>
      <c r="D25" s="178"/>
      <c r="E25" s="178"/>
      <c r="F25" s="125"/>
      <c r="G25" s="129"/>
    </row>
    <row r="26" spans="1:7" ht="12.75" customHeight="1" x14ac:dyDescent="0.2">
      <c r="A26" s="164"/>
      <c r="B26" s="163"/>
      <c r="C26" s="173"/>
      <c r="D26" s="178"/>
      <c r="E26" s="178"/>
      <c r="F26" s="125"/>
      <c r="G26" s="124"/>
    </row>
    <row r="27" spans="1:7" ht="12.75" customHeight="1" x14ac:dyDescent="0.2">
      <c r="A27" s="164"/>
      <c r="B27" s="163"/>
      <c r="C27" s="173"/>
      <c r="D27" s="178"/>
      <c r="E27" s="178"/>
      <c r="F27" s="125"/>
      <c r="G27" s="129"/>
    </row>
    <row r="28" spans="1:7" ht="12.75" customHeight="1" x14ac:dyDescent="0.2">
      <c r="A28" s="164"/>
      <c r="B28" s="163"/>
      <c r="C28" s="173"/>
      <c r="D28" s="179"/>
      <c r="E28" s="179"/>
      <c r="F28" s="125"/>
      <c r="G28" s="129"/>
    </row>
    <row r="29" spans="1:7" ht="12.75" customHeight="1" x14ac:dyDescent="0.2">
      <c r="A29" s="164"/>
      <c r="B29" s="163"/>
      <c r="C29" s="173"/>
      <c r="D29" s="175"/>
      <c r="E29" s="175"/>
      <c r="F29" s="125"/>
      <c r="G29" s="124"/>
    </row>
    <row r="30" spans="1:7" ht="12.75" customHeight="1" x14ac:dyDescent="0.2">
      <c r="A30" s="164"/>
      <c r="B30" s="163"/>
      <c r="C30" s="173"/>
      <c r="D30" s="178"/>
      <c r="E30" s="178"/>
      <c r="F30" s="125"/>
      <c r="G30" s="124"/>
    </row>
    <row r="31" spans="1:7" ht="12.75" customHeight="1" x14ac:dyDescent="0.2">
      <c r="A31" s="164"/>
      <c r="B31" s="163"/>
      <c r="C31" s="173"/>
      <c r="D31" s="178"/>
      <c r="E31" s="178"/>
      <c r="F31" s="125"/>
      <c r="G31" s="124"/>
    </row>
    <row r="32" spans="1:7" ht="12.75" customHeight="1" x14ac:dyDescent="0.2">
      <c r="A32" s="164"/>
      <c r="B32" s="163"/>
      <c r="C32" s="177"/>
      <c r="D32" s="176"/>
      <c r="E32" s="176"/>
      <c r="F32" s="125"/>
      <c r="G32" s="124"/>
    </row>
    <row r="33" spans="1:7" ht="12.75" customHeight="1" x14ac:dyDescent="0.2">
      <c r="A33" s="164"/>
      <c r="B33" s="163"/>
      <c r="C33" s="170"/>
      <c r="D33" s="175"/>
      <c r="E33" s="175"/>
      <c r="F33" s="160"/>
      <c r="G33" s="165"/>
    </row>
    <row r="34" spans="1:7" ht="12.75" customHeight="1" x14ac:dyDescent="0.2">
      <c r="A34" s="164"/>
      <c r="B34" s="163"/>
      <c r="C34" s="174"/>
      <c r="D34" s="172"/>
      <c r="E34" s="172"/>
      <c r="F34" s="171"/>
      <c r="G34" s="165"/>
    </row>
    <row r="35" spans="1:7" ht="12.75" customHeight="1" x14ac:dyDescent="0.2">
      <c r="A35" s="164"/>
      <c r="B35" s="163"/>
      <c r="C35" s="173"/>
      <c r="D35" s="172"/>
      <c r="E35" s="172"/>
      <c r="F35" s="171"/>
      <c r="G35" s="165"/>
    </row>
    <row r="36" spans="1:7" ht="12.75" customHeight="1" x14ac:dyDescent="0.2">
      <c r="A36" s="164"/>
      <c r="B36" s="163"/>
      <c r="C36" s="170"/>
      <c r="D36" s="172"/>
      <c r="E36" s="172"/>
      <c r="F36" s="171"/>
      <c r="G36" s="165"/>
    </row>
    <row r="37" spans="1:7" ht="12.75" customHeight="1" x14ac:dyDescent="0.2">
      <c r="A37" s="164"/>
      <c r="B37" s="163"/>
      <c r="C37" s="170"/>
      <c r="D37" s="168"/>
      <c r="E37" s="168"/>
      <c r="F37" s="160"/>
      <c r="G37" s="165"/>
    </row>
    <row r="38" spans="1:7" ht="12.75" customHeight="1" x14ac:dyDescent="0.2">
      <c r="A38" s="164"/>
      <c r="B38" s="163"/>
      <c r="C38" s="170"/>
      <c r="D38" s="168"/>
      <c r="E38" s="168"/>
      <c r="F38" s="160"/>
      <c r="G38" s="165"/>
    </row>
    <row r="39" spans="1:7" ht="12.75" customHeight="1" x14ac:dyDescent="0.2">
      <c r="A39" s="164"/>
      <c r="B39" s="163"/>
      <c r="C39" s="170"/>
      <c r="D39" s="168"/>
      <c r="E39" s="168"/>
      <c r="F39" s="160"/>
      <c r="G39" s="165"/>
    </row>
    <row r="40" spans="1:7" ht="12.75" customHeight="1" x14ac:dyDescent="0.2">
      <c r="A40" s="164"/>
      <c r="B40" s="163"/>
      <c r="C40" s="170"/>
      <c r="D40" s="168"/>
      <c r="E40" s="168"/>
      <c r="F40" s="160"/>
      <c r="G40" s="165"/>
    </row>
    <row r="41" spans="1:7" ht="12.75" customHeight="1" x14ac:dyDescent="0.2">
      <c r="A41" s="164"/>
      <c r="B41" s="163"/>
      <c r="C41" s="170"/>
      <c r="D41" s="168"/>
      <c r="E41" s="168"/>
      <c r="F41" s="160"/>
      <c r="G41" s="165"/>
    </row>
    <row r="42" spans="1:7" ht="12.75" customHeight="1" x14ac:dyDescent="0.2">
      <c r="A42" s="164"/>
      <c r="B42" s="163"/>
      <c r="C42" s="169"/>
      <c r="D42" s="168"/>
      <c r="E42" s="168"/>
      <c r="F42" s="160"/>
      <c r="G42" s="159"/>
    </row>
    <row r="43" spans="1:7" ht="12.75" customHeight="1" x14ac:dyDescent="0.2">
      <c r="A43" s="164"/>
      <c r="B43" s="163"/>
      <c r="C43" s="167"/>
      <c r="D43" s="166"/>
      <c r="E43" s="166"/>
      <c r="F43" s="160"/>
      <c r="G43" s="165"/>
    </row>
    <row r="44" spans="1:7" ht="12.75" customHeight="1" x14ac:dyDescent="0.2">
      <c r="A44" s="164"/>
      <c r="B44" s="163"/>
      <c r="C44" s="163"/>
      <c r="D44" s="161"/>
      <c r="E44" s="161"/>
      <c r="F44" s="160"/>
      <c r="G44" s="159"/>
    </row>
    <row r="45" spans="1:7" ht="12.75" customHeight="1" x14ac:dyDescent="0.2">
      <c r="A45" s="164"/>
      <c r="B45" s="163"/>
      <c r="C45" s="163"/>
      <c r="D45" s="161"/>
      <c r="E45" s="161"/>
      <c r="F45" s="160"/>
      <c r="G45" s="159"/>
    </row>
    <row r="46" spans="1:7" ht="12.75" customHeight="1" x14ac:dyDescent="0.2">
      <c r="A46" s="164"/>
      <c r="B46" s="163"/>
      <c r="C46" s="163"/>
      <c r="D46" s="161"/>
      <c r="E46" s="161"/>
      <c r="F46" s="160"/>
      <c r="G46" s="159"/>
    </row>
    <row r="47" spans="1:7" ht="12.75" customHeight="1" x14ac:dyDescent="0.2">
      <c r="A47" s="162"/>
      <c r="B47" s="161"/>
      <c r="C47" s="161"/>
      <c r="D47" s="161"/>
      <c r="E47" s="161"/>
      <c r="F47" s="160"/>
      <c r="G47" s="159"/>
    </row>
    <row r="48" spans="1:7" ht="12.75" customHeight="1" x14ac:dyDescent="0.2">
      <c r="A48" s="162"/>
      <c r="B48" s="161"/>
      <c r="C48" s="161"/>
      <c r="D48" s="161"/>
      <c r="E48" s="161"/>
      <c r="F48" s="160"/>
      <c r="G48" s="159"/>
    </row>
    <row r="49" spans="1:7" ht="12.75" customHeight="1" x14ac:dyDescent="0.2">
      <c r="A49" s="162"/>
      <c r="B49" s="161"/>
      <c r="C49" s="161"/>
      <c r="D49" s="161"/>
      <c r="E49" s="161"/>
      <c r="F49" s="160"/>
      <c r="G49" s="159"/>
    </row>
    <row r="50" spans="1:7" ht="12.75" customHeight="1" x14ac:dyDescent="0.2">
      <c r="A50" s="162"/>
      <c r="B50" s="161"/>
      <c r="C50" s="161"/>
      <c r="D50" s="161"/>
      <c r="E50" s="161"/>
      <c r="F50" s="160"/>
      <c r="G50" s="159"/>
    </row>
    <row r="51" spans="1:7" ht="12.75" customHeight="1" x14ac:dyDescent="0.2">
      <c r="A51" s="162"/>
      <c r="B51" s="161"/>
      <c r="C51" s="161"/>
      <c r="D51" s="161"/>
      <c r="E51" s="161"/>
      <c r="F51" s="160"/>
      <c r="G51" s="159"/>
    </row>
    <row r="52" spans="1:7" ht="12.75" customHeight="1" x14ac:dyDescent="0.2">
      <c r="A52" s="162"/>
      <c r="B52" s="161"/>
      <c r="C52" s="161"/>
      <c r="D52" s="161"/>
      <c r="E52" s="161"/>
      <c r="F52" s="160"/>
      <c r="G52" s="159"/>
    </row>
    <row r="53" spans="1:7" ht="12.75" customHeight="1" thickBot="1" x14ac:dyDescent="0.25">
      <c r="A53" s="162"/>
      <c r="B53" s="161"/>
      <c r="C53" s="161"/>
      <c r="D53" s="161"/>
      <c r="E53" s="161"/>
      <c r="F53" s="160"/>
      <c r="G53" s="159"/>
    </row>
    <row r="54" spans="1:7" x14ac:dyDescent="0.2">
      <c r="A54" s="158" t="s">
        <v>100</v>
      </c>
      <c r="B54" s="157"/>
      <c r="C54" s="156" t="s">
        <v>99</v>
      </c>
      <c r="D54" s="156" t="s">
        <v>98</v>
      </c>
      <c r="E54" s="156" t="s">
        <v>97</v>
      </c>
      <c r="F54" s="155" t="s">
        <v>96</v>
      </c>
      <c r="G54" s="154" t="s">
        <v>95</v>
      </c>
    </row>
    <row r="55" spans="1:7" ht="49.5" customHeight="1" thickBot="1" x14ac:dyDescent="0.25">
      <c r="A55" s="410"/>
      <c r="B55" s="411"/>
      <c r="C55" s="153"/>
      <c r="D55" s="152"/>
      <c r="E55" s="152">
        <f>G17</f>
        <v>16986</v>
      </c>
      <c r="F55" s="151"/>
      <c r="G55" s="150">
        <f>SUM(A55:F55)</f>
        <v>16986</v>
      </c>
    </row>
  </sheetData>
  <mergeCells count="17">
    <mergeCell ref="A1:D1"/>
    <mergeCell ref="F1:G1"/>
    <mergeCell ref="A2:D2"/>
    <mergeCell ref="A3:D3"/>
    <mergeCell ref="A4:G4"/>
    <mergeCell ref="A55:B55"/>
    <mergeCell ref="A18:B18"/>
    <mergeCell ref="A5:G5"/>
    <mergeCell ref="A19:B19"/>
    <mergeCell ref="A20:B20"/>
    <mergeCell ref="A21:B21"/>
    <mergeCell ref="A22:B22"/>
    <mergeCell ref="F8:G9"/>
    <mergeCell ref="F10:G10"/>
    <mergeCell ref="A15:B15"/>
    <mergeCell ref="C15:D15"/>
    <mergeCell ref="A17:B17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I56"/>
  <sheetViews>
    <sheetView workbookViewId="0">
      <selection activeCell="A43" sqref="A43:XFD43"/>
    </sheetView>
  </sheetViews>
  <sheetFormatPr defaultRowHeight="12.75" x14ac:dyDescent="0.2"/>
  <cols>
    <col min="1" max="1" width="4.7109375" style="149" customWidth="1"/>
    <col min="2" max="2" width="11.7109375" style="149" customWidth="1"/>
    <col min="3" max="7" width="15.7109375" style="149" customWidth="1"/>
    <col min="8" max="8" width="9.140625" style="149"/>
    <col min="9" max="9" width="10" style="149" bestFit="1" customWidth="1"/>
    <col min="10" max="16384" width="9.140625" style="149"/>
  </cols>
  <sheetData>
    <row r="1" spans="1:9" ht="81.75" customHeight="1" x14ac:dyDescent="0.2">
      <c r="A1" s="401"/>
      <c r="B1" s="401"/>
      <c r="C1" s="401"/>
      <c r="D1" s="401"/>
      <c r="E1" s="197"/>
      <c r="F1" s="402"/>
      <c r="G1" s="402"/>
    </row>
    <row r="2" spans="1:9" ht="12.6" customHeight="1" x14ac:dyDescent="0.2">
      <c r="A2" s="403" t="s">
        <v>110</v>
      </c>
      <c r="B2" s="403"/>
      <c r="C2" s="403"/>
      <c r="D2" s="403"/>
      <c r="E2" s="196"/>
      <c r="F2" s="195"/>
    </row>
    <row r="3" spans="1:9" ht="12.6" customHeight="1" x14ac:dyDescent="0.2">
      <c r="A3" s="403" t="s">
        <v>109</v>
      </c>
      <c r="B3" s="403"/>
      <c r="C3" s="403"/>
      <c r="D3" s="403"/>
      <c r="E3" s="196"/>
      <c r="F3" s="195"/>
    </row>
    <row r="4" spans="1:9" ht="6" customHeight="1" thickBot="1" x14ac:dyDescent="0.25">
      <c r="A4" s="404"/>
      <c r="B4" s="404"/>
      <c r="C4" s="404"/>
      <c r="D4" s="404"/>
      <c r="E4" s="404"/>
      <c r="F4" s="404"/>
      <c r="G4" s="404"/>
    </row>
    <row r="5" spans="1:9" ht="23.25" customHeight="1" thickBot="1" x14ac:dyDescent="0.35">
      <c r="A5" s="405" t="s">
        <v>12</v>
      </c>
      <c r="B5" s="406"/>
      <c r="C5" s="406"/>
      <c r="D5" s="406"/>
      <c r="E5" s="406"/>
      <c r="F5" s="406"/>
      <c r="G5" s="407"/>
    </row>
    <row r="6" spans="1:9" ht="6" customHeight="1" x14ac:dyDescent="0.2">
      <c r="A6" s="161"/>
      <c r="B6" s="161"/>
      <c r="C6" s="161"/>
      <c r="D6" s="161"/>
      <c r="E6" s="161"/>
      <c r="F6" s="161"/>
      <c r="G6" s="161"/>
    </row>
    <row r="7" spans="1:9" x14ac:dyDescent="0.2">
      <c r="A7" s="161"/>
      <c r="B7" s="161"/>
      <c r="C7" s="161"/>
      <c r="D7" s="161"/>
      <c r="E7" s="161"/>
      <c r="F7" s="161"/>
      <c r="G7" s="161"/>
    </row>
    <row r="8" spans="1:9" x14ac:dyDescent="0.2">
      <c r="A8" s="161"/>
      <c r="B8" s="194" t="s">
        <v>122</v>
      </c>
      <c r="C8" s="194"/>
      <c r="D8" s="193"/>
      <c r="E8" s="193"/>
      <c r="F8" s="394" t="s">
        <v>107</v>
      </c>
      <c r="G8" s="394"/>
    </row>
    <row r="9" spans="1:9" x14ac:dyDescent="0.2">
      <c r="A9" s="161"/>
      <c r="B9" s="191" t="s">
        <v>66</v>
      </c>
      <c r="C9" s="192"/>
      <c r="D9" s="161"/>
      <c r="E9" s="161"/>
      <c r="F9" s="394"/>
      <c r="G9" s="394"/>
    </row>
    <row r="10" spans="1:9" x14ac:dyDescent="0.2">
      <c r="A10" s="161"/>
      <c r="B10" s="191" t="s">
        <v>22</v>
      </c>
      <c r="C10" s="192"/>
      <c r="D10" s="166"/>
      <c r="E10" s="166"/>
      <c r="F10" s="395">
        <f ca="1">TODAY()</f>
        <v>44573</v>
      </c>
      <c r="G10" s="396"/>
    </row>
    <row r="11" spans="1:9" x14ac:dyDescent="0.2">
      <c r="A11" s="161"/>
      <c r="B11" s="191">
        <v>2520</v>
      </c>
      <c r="C11" s="191"/>
      <c r="D11" s="166"/>
      <c r="E11" s="166"/>
      <c r="F11" s="161"/>
      <c r="G11" s="161"/>
    </row>
    <row r="12" spans="1:9" x14ac:dyDescent="0.2">
      <c r="A12" s="161"/>
      <c r="B12" s="191"/>
      <c r="C12" s="191"/>
      <c r="D12" s="166"/>
      <c r="E12" s="166"/>
      <c r="F12" s="161"/>
      <c r="G12" s="161"/>
    </row>
    <row r="13" spans="1:9" x14ac:dyDescent="0.2">
      <c r="A13" s="161"/>
      <c r="B13" s="191"/>
      <c r="C13" s="191"/>
      <c r="D13" s="166"/>
      <c r="E13" s="166"/>
      <c r="F13" s="161"/>
      <c r="G13" s="161"/>
    </row>
    <row r="14" spans="1:9" ht="13.5" thickBot="1" x14ac:dyDescent="0.25">
      <c r="A14" s="161"/>
      <c r="B14" s="161"/>
      <c r="C14" s="161"/>
      <c r="D14" s="161"/>
      <c r="E14" s="161"/>
      <c r="F14" s="161"/>
      <c r="G14" s="161"/>
    </row>
    <row r="15" spans="1:9" ht="13.5" thickBot="1" x14ac:dyDescent="0.25">
      <c r="A15" s="408" t="s">
        <v>0</v>
      </c>
      <c r="B15" s="409"/>
      <c r="C15" s="409" t="s">
        <v>102</v>
      </c>
      <c r="D15" s="409"/>
      <c r="E15" s="190"/>
      <c r="F15" s="190" t="s">
        <v>101</v>
      </c>
      <c r="G15" s="189" t="s">
        <v>5</v>
      </c>
      <c r="H15" s="188"/>
      <c r="I15" s="188"/>
    </row>
    <row r="16" spans="1:9" ht="12.75" customHeight="1" x14ac:dyDescent="0.2">
      <c r="A16" s="164"/>
      <c r="B16" s="163"/>
      <c r="C16" s="161"/>
      <c r="D16" s="187"/>
      <c r="E16" s="161"/>
      <c r="F16" s="161"/>
      <c r="G16" s="159"/>
    </row>
    <row r="17" spans="1:7" ht="12.75" hidden="1" customHeight="1" x14ac:dyDescent="0.2">
      <c r="A17" s="399">
        <v>40836</v>
      </c>
      <c r="B17" s="400"/>
      <c r="C17" s="182" t="s">
        <v>121</v>
      </c>
      <c r="D17" s="161"/>
      <c r="E17" s="134">
        <v>7410</v>
      </c>
      <c r="F17" s="134"/>
      <c r="G17" s="186">
        <f>F17</f>
        <v>0</v>
      </c>
    </row>
    <row r="18" spans="1:7" ht="12.75" customHeight="1" x14ac:dyDescent="0.2">
      <c r="A18" s="399">
        <v>41200</v>
      </c>
      <c r="B18" s="400"/>
      <c r="C18" s="182" t="s">
        <v>120</v>
      </c>
      <c r="D18" s="185"/>
      <c r="E18" s="185"/>
      <c r="F18" s="134">
        <v>9822</v>
      </c>
      <c r="G18" s="129">
        <f>G17+F18</f>
        <v>9822</v>
      </c>
    </row>
    <row r="19" spans="1:7" ht="12.75" customHeight="1" x14ac:dyDescent="0.2">
      <c r="A19" s="399">
        <v>41794</v>
      </c>
      <c r="B19" s="400"/>
      <c r="C19" s="182" t="s">
        <v>71</v>
      </c>
      <c r="D19" s="185"/>
      <c r="E19" s="185"/>
      <c r="F19" s="134">
        <v>-10</v>
      </c>
      <c r="G19" s="129">
        <f t="shared" ref="G19:G34" si="0">G18+F19</f>
        <v>9812</v>
      </c>
    </row>
    <row r="20" spans="1:7" ht="12.75" customHeight="1" x14ac:dyDescent="0.2">
      <c r="A20" s="399">
        <v>42161</v>
      </c>
      <c r="B20" s="400"/>
      <c r="C20" s="182" t="s">
        <v>71</v>
      </c>
      <c r="D20" s="185"/>
      <c r="E20" s="185"/>
      <c r="F20" s="134">
        <v>-100</v>
      </c>
      <c r="G20" s="129">
        <f t="shared" si="0"/>
        <v>9712</v>
      </c>
    </row>
    <row r="21" spans="1:7" ht="12.75" customHeight="1" x14ac:dyDescent="0.2">
      <c r="A21" s="399">
        <v>41824</v>
      </c>
      <c r="B21" s="400"/>
      <c r="C21" s="182" t="s">
        <v>71</v>
      </c>
      <c r="D21" s="185"/>
      <c r="E21" s="185"/>
      <c r="F21" s="134">
        <v>-100</v>
      </c>
      <c r="G21" s="129">
        <f t="shared" si="0"/>
        <v>9612</v>
      </c>
    </row>
    <row r="22" spans="1:7" ht="12.75" customHeight="1" x14ac:dyDescent="0.2">
      <c r="A22" s="399">
        <v>41859</v>
      </c>
      <c r="B22" s="400"/>
      <c r="C22" s="182" t="s">
        <v>71</v>
      </c>
      <c r="D22" s="185"/>
      <c r="E22" s="185"/>
      <c r="F22" s="134">
        <v>-200</v>
      </c>
      <c r="G22" s="129">
        <f t="shared" si="0"/>
        <v>9412</v>
      </c>
    </row>
    <row r="23" spans="1:7" ht="12.75" customHeight="1" x14ac:dyDescent="0.2">
      <c r="A23" s="399">
        <v>41913</v>
      </c>
      <c r="B23" s="400"/>
      <c r="C23" s="182" t="s">
        <v>71</v>
      </c>
      <c r="D23" s="185"/>
      <c r="E23" s="185"/>
      <c r="F23" s="134">
        <v>-200</v>
      </c>
      <c r="G23" s="129">
        <f t="shared" si="0"/>
        <v>9212</v>
      </c>
    </row>
    <row r="24" spans="1:7" ht="12.75" customHeight="1" x14ac:dyDescent="0.2">
      <c r="A24" s="399">
        <v>41943</v>
      </c>
      <c r="B24" s="400"/>
      <c r="C24" s="182" t="s">
        <v>71</v>
      </c>
      <c r="D24" s="185"/>
      <c r="E24" s="185"/>
      <c r="F24" s="134">
        <v>-200</v>
      </c>
      <c r="G24" s="129">
        <f t="shared" si="0"/>
        <v>9012</v>
      </c>
    </row>
    <row r="25" spans="1:7" ht="12.75" customHeight="1" x14ac:dyDescent="0.2">
      <c r="A25" s="399">
        <v>41977</v>
      </c>
      <c r="B25" s="400"/>
      <c r="C25" s="182" t="s">
        <v>71</v>
      </c>
      <c r="D25" s="185"/>
      <c r="E25" s="185"/>
      <c r="F25" s="134">
        <v>-200</v>
      </c>
      <c r="G25" s="129">
        <f t="shared" si="0"/>
        <v>8812</v>
      </c>
    </row>
    <row r="26" spans="1:7" ht="12.75" customHeight="1" x14ac:dyDescent="0.2">
      <c r="A26" s="399">
        <v>41997</v>
      </c>
      <c r="B26" s="400"/>
      <c r="C26" s="182" t="s">
        <v>71</v>
      </c>
      <c r="D26" s="185"/>
      <c r="E26" s="185"/>
      <c r="F26" s="134">
        <v>-400</v>
      </c>
      <c r="G26" s="129">
        <f t="shared" si="0"/>
        <v>8412</v>
      </c>
    </row>
    <row r="27" spans="1:7" ht="12.75" customHeight="1" x14ac:dyDescent="0.2">
      <c r="A27" s="399">
        <v>42066</v>
      </c>
      <c r="B27" s="400"/>
      <c r="C27" s="182" t="s">
        <v>71</v>
      </c>
      <c r="D27" s="185"/>
      <c r="E27" s="185"/>
      <c r="F27" s="134">
        <v>-200</v>
      </c>
      <c r="G27" s="129">
        <f t="shared" si="0"/>
        <v>8212</v>
      </c>
    </row>
    <row r="28" spans="1:7" ht="12.75" customHeight="1" x14ac:dyDescent="0.2">
      <c r="A28" s="399">
        <v>42124</v>
      </c>
      <c r="B28" s="400"/>
      <c r="C28" s="182" t="s">
        <v>71</v>
      </c>
      <c r="D28" s="185"/>
      <c r="E28" s="185"/>
      <c r="F28" s="134">
        <v>-200</v>
      </c>
      <c r="G28" s="129">
        <f t="shared" si="0"/>
        <v>8012</v>
      </c>
    </row>
    <row r="29" spans="1:7" ht="12.75" customHeight="1" x14ac:dyDescent="0.2">
      <c r="A29" s="399">
        <v>42157</v>
      </c>
      <c r="B29" s="400"/>
      <c r="C29" s="182" t="s">
        <v>71</v>
      </c>
      <c r="D29" s="185"/>
      <c r="E29" s="185"/>
      <c r="F29" s="134">
        <v>-200</v>
      </c>
      <c r="G29" s="129">
        <f t="shared" si="0"/>
        <v>7812</v>
      </c>
    </row>
    <row r="30" spans="1:7" ht="12.75" customHeight="1" x14ac:dyDescent="0.2">
      <c r="A30" s="399">
        <v>42222</v>
      </c>
      <c r="B30" s="400"/>
      <c r="C30" s="182" t="s">
        <v>71</v>
      </c>
      <c r="D30" s="185"/>
      <c r="E30" s="185"/>
      <c r="F30" s="134">
        <v>-200</v>
      </c>
      <c r="G30" s="129">
        <f t="shared" si="0"/>
        <v>7612</v>
      </c>
    </row>
    <row r="31" spans="1:7" ht="12.75" customHeight="1" x14ac:dyDescent="0.2">
      <c r="A31" s="399">
        <v>42248</v>
      </c>
      <c r="B31" s="400"/>
      <c r="C31" s="182" t="s">
        <v>71</v>
      </c>
      <c r="D31" s="185"/>
      <c r="E31" s="185"/>
      <c r="F31" s="134">
        <v>-200</v>
      </c>
      <c r="G31" s="129">
        <f t="shared" si="0"/>
        <v>7412</v>
      </c>
    </row>
    <row r="32" spans="1:7" ht="12.75" customHeight="1" x14ac:dyDescent="0.2">
      <c r="A32" s="399">
        <v>42282</v>
      </c>
      <c r="B32" s="400"/>
      <c r="C32" s="182" t="s">
        <v>71</v>
      </c>
      <c r="D32" s="185"/>
      <c r="E32" s="185"/>
      <c r="F32" s="134">
        <v>-200</v>
      </c>
      <c r="G32" s="129">
        <f t="shared" si="0"/>
        <v>7212</v>
      </c>
    </row>
    <row r="33" spans="1:7" ht="12.75" customHeight="1" x14ac:dyDescent="0.2">
      <c r="A33" s="399">
        <v>42296</v>
      </c>
      <c r="B33" s="400"/>
      <c r="C33" s="182" t="s">
        <v>190</v>
      </c>
      <c r="D33" s="185"/>
      <c r="E33" s="185"/>
      <c r="F33" s="134">
        <v>2223</v>
      </c>
      <c r="G33" s="129">
        <f t="shared" si="0"/>
        <v>9435</v>
      </c>
    </row>
    <row r="34" spans="1:7" ht="12.75" customHeight="1" x14ac:dyDescent="0.2">
      <c r="A34" s="399">
        <v>42296</v>
      </c>
      <c r="B34" s="400"/>
      <c r="C34" s="182" t="s">
        <v>71</v>
      </c>
      <c r="D34" s="185"/>
      <c r="E34" s="185"/>
      <c r="F34" s="134">
        <v>-2223</v>
      </c>
      <c r="G34" s="129">
        <f t="shared" si="0"/>
        <v>7212</v>
      </c>
    </row>
    <row r="35" spans="1:7" ht="12.75" customHeight="1" x14ac:dyDescent="0.2">
      <c r="A35" s="399"/>
      <c r="B35" s="400"/>
      <c r="C35" s="182"/>
      <c r="D35" s="178"/>
      <c r="E35" s="178"/>
      <c r="F35" s="125"/>
      <c r="G35" s="129"/>
    </row>
    <row r="36" spans="1:7" ht="12.75" customHeight="1" x14ac:dyDescent="0.2">
      <c r="A36" s="399"/>
      <c r="B36" s="400"/>
      <c r="C36" s="182"/>
      <c r="D36" s="181"/>
      <c r="E36" s="181"/>
      <c r="F36" s="125"/>
      <c r="G36" s="129"/>
    </row>
    <row r="37" spans="1:7" ht="12.75" customHeight="1" x14ac:dyDescent="0.2">
      <c r="A37" s="164"/>
      <c r="B37" s="163"/>
      <c r="C37" s="173"/>
      <c r="D37" s="178"/>
      <c r="E37" s="178"/>
      <c r="F37" s="125"/>
      <c r="G37" s="124"/>
    </row>
    <row r="38" spans="1:7" ht="12.75" customHeight="1" x14ac:dyDescent="0.2">
      <c r="A38" s="164"/>
      <c r="B38" s="163"/>
      <c r="C38" s="173"/>
      <c r="D38" s="178"/>
      <c r="E38" s="178"/>
      <c r="F38" s="125"/>
      <c r="G38" s="124"/>
    </row>
    <row r="39" spans="1:7" ht="12.75" customHeight="1" x14ac:dyDescent="0.2">
      <c r="A39" s="164"/>
      <c r="B39" s="163"/>
      <c r="C39" s="180"/>
      <c r="D39" s="178"/>
      <c r="E39" s="178"/>
      <c r="F39" s="125"/>
      <c r="G39" s="129"/>
    </row>
    <row r="40" spans="1:7" ht="12.75" customHeight="1" x14ac:dyDescent="0.2">
      <c r="A40" s="164"/>
      <c r="B40" s="163"/>
      <c r="C40" s="173"/>
      <c r="D40" s="178"/>
      <c r="E40" s="178"/>
      <c r="F40" s="125"/>
      <c r="G40" s="124"/>
    </row>
    <row r="41" spans="1:7" ht="12.75" customHeight="1" x14ac:dyDescent="0.2">
      <c r="A41" s="164"/>
      <c r="B41" s="163"/>
      <c r="C41" s="173"/>
      <c r="D41" s="178"/>
      <c r="E41" s="178"/>
      <c r="F41" s="125"/>
      <c r="G41" s="129"/>
    </row>
    <row r="42" spans="1:7" ht="12.75" customHeight="1" x14ac:dyDescent="0.2">
      <c r="A42" s="164"/>
      <c r="B42" s="163"/>
      <c r="C42" s="173"/>
      <c r="D42" s="179"/>
      <c r="E42" s="179"/>
      <c r="F42" s="125"/>
      <c r="G42" s="129"/>
    </row>
    <row r="43" spans="1:7" ht="12.75" customHeight="1" x14ac:dyDescent="0.2">
      <c r="A43" s="164"/>
      <c r="B43" s="163"/>
      <c r="C43" s="173"/>
      <c r="D43" s="178"/>
      <c r="E43" s="178"/>
      <c r="F43" s="125"/>
      <c r="G43" s="124"/>
    </row>
    <row r="44" spans="1:7" ht="12.75" customHeight="1" x14ac:dyDescent="0.2">
      <c r="A44" s="164"/>
      <c r="B44" s="163"/>
      <c r="C44" s="167"/>
      <c r="D44" s="166"/>
      <c r="E44" s="166"/>
      <c r="F44" s="160"/>
      <c r="G44" s="165"/>
    </row>
    <row r="45" spans="1:7" ht="12.75" customHeight="1" x14ac:dyDescent="0.2">
      <c r="A45" s="164"/>
      <c r="B45" s="163"/>
      <c r="C45" s="163"/>
      <c r="D45" s="161"/>
      <c r="E45" s="161"/>
      <c r="F45" s="160"/>
      <c r="G45" s="159"/>
    </row>
    <row r="46" spans="1:7" ht="12.75" customHeight="1" x14ac:dyDescent="0.2">
      <c r="A46" s="164"/>
      <c r="B46" s="163"/>
      <c r="C46" s="163"/>
      <c r="D46" s="161"/>
      <c r="E46" s="161"/>
      <c r="F46" s="160"/>
      <c r="G46" s="159"/>
    </row>
    <row r="47" spans="1:7" ht="12.75" customHeight="1" x14ac:dyDescent="0.2">
      <c r="A47" s="164"/>
      <c r="B47" s="163"/>
      <c r="C47" s="163"/>
      <c r="D47" s="161"/>
      <c r="E47" s="161"/>
      <c r="F47" s="160"/>
      <c r="G47" s="159"/>
    </row>
    <row r="48" spans="1:7" ht="12.75" customHeight="1" x14ac:dyDescent="0.2">
      <c r="A48" s="162"/>
      <c r="B48" s="161"/>
      <c r="C48" s="161"/>
      <c r="D48" s="161"/>
      <c r="E48" s="161"/>
      <c r="F48" s="160"/>
      <c r="G48" s="159"/>
    </row>
    <row r="49" spans="1:7" ht="12.75" customHeight="1" x14ac:dyDescent="0.2">
      <c r="A49" s="162"/>
      <c r="B49" s="161"/>
      <c r="C49" s="161"/>
      <c r="D49" s="161"/>
      <c r="E49" s="161"/>
      <c r="F49" s="160"/>
      <c r="G49" s="159"/>
    </row>
    <row r="50" spans="1:7" ht="12.75" customHeight="1" x14ac:dyDescent="0.2">
      <c r="A50" s="162"/>
      <c r="B50" s="161"/>
      <c r="C50" s="161"/>
      <c r="D50" s="161"/>
      <c r="E50" s="161"/>
      <c r="F50" s="160"/>
      <c r="G50" s="159"/>
    </row>
    <row r="51" spans="1:7" ht="12.75" customHeight="1" x14ac:dyDescent="0.2">
      <c r="A51" s="162"/>
      <c r="B51" s="161"/>
      <c r="C51" s="161"/>
      <c r="D51" s="161"/>
      <c r="E51" s="161"/>
      <c r="F51" s="160"/>
      <c r="G51" s="159"/>
    </row>
    <row r="52" spans="1:7" ht="12.75" customHeight="1" x14ac:dyDescent="0.2">
      <c r="A52" s="162"/>
      <c r="B52" s="161"/>
      <c r="C52" s="161"/>
      <c r="D52" s="161"/>
      <c r="E52" s="161"/>
      <c r="F52" s="160"/>
      <c r="G52" s="159"/>
    </row>
    <row r="53" spans="1:7" ht="12.75" customHeight="1" x14ac:dyDescent="0.2">
      <c r="A53" s="162"/>
      <c r="B53" s="161"/>
      <c r="C53" s="161"/>
      <c r="D53" s="161"/>
      <c r="E53" s="161"/>
      <c r="F53" s="160"/>
      <c r="G53" s="159"/>
    </row>
    <row r="54" spans="1:7" ht="12.75" customHeight="1" thickBot="1" x14ac:dyDescent="0.25">
      <c r="A54" s="162"/>
      <c r="B54" s="161"/>
      <c r="C54" s="161"/>
      <c r="D54" s="161"/>
      <c r="E54" s="161"/>
      <c r="F54" s="160"/>
      <c r="G54" s="159"/>
    </row>
    <row r="55" spans="1:7" x14ac:dyDescent="0.2">
      <c r="A55" s="158" t="s">
        <v>100</v>
      </c>
      <c r="B55" s="157"/>
      <c r="C55" s="156" t="s">
        <v>99</v>
      </c>
      <c r="D55" s="156" t="s">
        <v>98</v>
      </c>
      <c r="E55" s="156" t="s">
        <v>97</v>
      </c>
      <c r="F55" s="155" t="s">
        <v>96</v>
      </c>
      <c r="G55" s="154" t="s">
        <v>95</v>
      </c>
    </row>
    <row r="56" spans="1:7" ht="49.5" customHeight="1" thickBot="1" x14ac:dyDescent="0.25">
      <c r="A56" s="410">
        <f>G34</f>
        <v>7212</v>
      </c>
      <c r="B56" s="411"/>
      <c r="C56" s="153"/>
      <c r="D56" s="152"/>
      <c r="E56" s="152"/>
      <c r="F56" s="151"/>
      <c r="G56" s="150">
        <f>SUM(A56:F56)</f>
        <v>7212</v>
      </c>
    </row>
  </sheetData>
  <mergeCells count="31">
    <mergeCell ref="A34:B34"/>
    <mergeCell ref="A27:B27"/>
    <mergeCell ref="A28:B28"/>
    <mergeCell ref="A29:B29"/>
    <mergeCell ref="A30:B30"/>
    <mergeCell ref="A31:B31"/>
    <mergeCell ref="A56:B56"/>
    <mergeCell ref="C15:D15"/>
    <mergeCell ref="A17:B17"/>
    <mergeCell ref="A35:B35"/>
    <mergeCell ref="A36:B36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2:B32"/>
    <mergeCell ref="A33:B33"/>
    <mergeCell ref="A5:G5"/>
    <mergeCell ref="F8:G9"/>
    <mergeCell ref="F10:G10"/>
    <mergeCell ref="A15:B15"/>
    <mergeCell ref="A1:D1"/>
    <mergeCell ref="F1:G1"/>
    <mergeCell ref="A2:D2"/>
    <mergeCell ref="A3:D3"/>
    <mergeCell ref="A4:G4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I55"/>
  <sheetViews>
    <sheetView workbookViewId="0">
      <selection activeCell="G20" sqref="G20"/>
    </sheetView>
  </sheetViews>
  <sheetFormatPr defaultRowHeight="12.75" x14ac:dyDescent="0.2"/>
  <cols>
    <col min="1" max="1" width="4.7109375" customWidth="1"/>
    <col min="2" max="2" width="11.7109375" customWidth="1"/>
    <col min="3" max="7" width="15.7109375" customWidth="1"/>
    <col min="9" max="9" width="10" bestFit="1" customWidth="1"/>
  </cols>
  <sheetData>
    <row r="1" spans="1:9" ht="81.75" customHeight="1" x14ac:dyDescent="0.2">
      <c r="A1" s="373"/>
      <c r="B1" s="373"/>
      <c r="C1" s="373"/>
      <c r="D1" s="373"/>
      <c r="E1" s="147"/>
      <c r="F1" s="374"/>
      <c r="G1" s="374"/>
    </row>
    <row r="2" spans="1:9" ht="12.6" customHeight="1" x14ac:dyDescent="0.2">
      <c r="A2" s="375" t="s">
        <v>110</v>
      </c>
      <c r="B2" s="375"/>
      <c r="C2" s="375"/>
      <c r="D2" s="375"/>
      <c r="E2" s="146"/>
      <c r="F2" s="81"/>
    </row>
    <row r="3" spans="1:9" ht="12.6" customHeight="1" x14ac:dyDescent="0.2">
      <c r="A3" s="375" t="s">
        <v>109</v>
      </c>
      <c r="B3" s="375"/>
      <c r="C3" s="375"/>
      <c r="D3" s="375"/>
      <c r="E3" s="146"/>
      <c r="F3" s="81"/>
    </row>
    <row r="4" spans="1:9" ht="6" customHeight="1" thickBot="1" x14ac:dyDescent="0.25">
      <c r="A4" s="376"/>
      <c r="B4" s="376"/>
      <c r="C4" s="376"/>
      <c r="D4" s="376"/>
      <c r="E4" s="376"/>
      <c r="F4" s="376"/>
      <c r="G4" s="376"/>
    </row>
    <row r="5" spans="1:9" ht="23.25" customHeight="1" thickBot="1" x14ac:dyDescent="0.35">
      <c r="A5" s="377" t="s">
        <v>12</v>
      </c>
      <c r="B5" s="378"/>
      <c r="C5" s="378"/>
      <c r="D5" s="378"/>
      <c r="E5" s="378"/>
      <c r="F5" s="378"/>
      <c r="G5" s="379"/>
    </row>
    <row r="6" spans="1:9" ht="6" customHeight="1" x14ac:dyDescent="0.2">
      <c r="A6" s="78"/>
      <c r="B6" s="78"/>
      <c r="C6" s="78"/>
      <c r="D6" s="78"/>
      <c r="E6" s="78"/>
      <c r="F6" s="78"/>
      <c r="G6" s="78"/>
    </row>
    <row r="7" spans="1:9" x14ac:dyDescent="0.2">
      <c r="A7" s="78"/>
      <c r="B7" s="78"/>
      <c r="C7" s="78"/>
      <c r="D7" s="78"/>
      <c r="E7" s="78"/>
      <c r="F7" s="78"/>
      <c r="G7" s="78"/>
    </row>
    <row r="8" spans="1:9" x14ac:dyDescent="0.2">
      <c r="A8" s="78"/>
      <c r="B8" s="145" t="s">
        <v>116</v>
      </c>
      <c r="C8" s="145"/>
      <c r="D8" s="144"/>
      <c r="E8" s="144"/>
      <c r="F8" s="380" t="s">
        <v>107</v>
      </c>
      <c r="G8" s="380"/>
    </row>
    <row r="9" spans="1:9" x14ac:dyDescent="0.2">
      <c r="A9" s="78"/>
      <c r="B9" s="143" t="s">
        <v>115</v>
      </c>
      <c r="C9" s="14"/>
      <c r="D9" s="78"/>
      <c r="E9" s="78"/>
      <c r="F9" s="380"/>
      <c r="G9" s="380"/>
    </row>
    <row r="10" spans="1:9" x14ac:dyDescent="0.2">
      <c r="A10" s="78"/>
      <c r="B10" s="143" t="s">
        <v>114</v>
      </c>
      <c r="C10" s="14"/>
      <c r="D10" s="114"/>
      <c r="E10" s="114"/>
      <c r="F10" s="381">
        <f ca="1">TODAY()</f>
        <v>44573</v>
      </c>
      <c r="G10" s="382"/>
    </row>
    <row r="11" spans="1:9" x14ac:dyDescent="0.2">
      <c r="A11" s="78"/>
      <c r="B11" s="143" t="s">
        <v>113</v>
      </c>
      <c r="C11" s="143"/>
      <c r="D11" s="114"/>
      <c r="E11" s="114"/>
      <c r="F11" s="78"/>
      <c r="G11" s="78"/>
    </row>
    <row r="12" spans="1:9" x14ac:dyDescent="0.2">
      <c r="A12" s="78"/>
      <c r="B12" s="143">
        <v>9680</v>
      </c>
      <c r="C12" s="143"/>
      <c r="D12" s="114"/>
      <c r="E12" s="114"/>
      <c r="F12" s="78"/>
      <c r="G12" s="78"/>
    </row>
    <row r="13" spans="1:9" x14ac:dyDescent="0.2">
      <c r="A13" s="78"/>
      <c r="B13" s="143"/>
      <c r="C13" s="143"/>
      <c r="D13" s="114"/>
      <c r="E13" s="114"/>
      <c r="F13" s="78"/>
      <c r="G13" s="78"/>
    </row>
    <row r="14" spans="1:9" ht="13.5" thickBot="1" x14ac:dyDescent="0.25">
      <c r="A14" s="78"/>
      <c r="B14" s="78"/>
      <c r="C14" s="78"/>
      <c r="D14" s="78"/>
      <c r="E14" s="78"/>
      <c r="F14" s="78"/>
      <c r="G14" s="78"/>
    </row>
    <row r="15" spans="1:9" ht="13.5" thickBot="1" x14ac:dyDescent="0.25">
      <c r="A15" s="417" t="s">
        <v>0</v>
      </c>
      <c r="B15" s="418"/>
      <c r="C15" s="418" t="s">
        <v>102</v>
      </c>
      <c r="D15" s="418"/>
      <c r="E15" s="142"/>
      <c r="F15" s="142" t="s">
        <v>101</v>
      </c>
      <c r="G15" s="141" t="s">
        <v>5</v>
      </c>
      <c r="H15" s="140"/>
      <c r="I15" s="140"/>
    </row>
    <row r="16" spans="1:9" ht="12.75" customHeight="1" x14ac:dyDescent="0.2">
      <c r="A16" s="112"/>
      <c r="B16" s="111"/>
      <c r="C16" s="78"/>
      <c r="D16" s="139"/>
      <c r="E16" s="78"/>
      <c r="F16" s="78"/>
      <c r="G16" s="108"/>
    </row>
    <row r="17" spans="1:7" ht="12.75" customHeight="1" x14ac:dyDescent="0.2">
      <c r="A17" s="416">
        <v>41183</v>
      </c>
      <c r="B17" s="420"/>
      <c r="C17" s="133" t="s">
        <v>112</v>
      </c>
      <c r="D17" s="137"/>
      <c r="E17" s="137"/>
      <c r="F17" s="134">
        <v>684</v>
      </c>
      <c r="G17" s="129">
        <f>G16+F17</f>
        <v>684</v>
      </c>
    </row>
    <row r="18" spans="1:7" ht="12.75" customHeight="1" x14ac:dyDescent="0.2">
      <c r="A18" s="414">
        <v>41194</v>
      </c>
      <c r="B18" s="415"/>
      <c r="C18" s="133" t="s">
        <v>71</v>
      </c>
      <c r="D18" s="136"/>
      <c r="E18" s="136"/>
      <c r="F18" s="134">
        <v>-1200</v>
      </c>
      <c r="G18" s="129">
        <f>G17+F18</f>
        <v>-516</v>
      </c>
    </row>
    <row r="19" spans="1:7" ht="12.75" customHeight="1" x14ac:dyDescent="0.2">
      <c r="A19" s="414">
        <v>41198</v>
      </c>
      <c r="B19" s="415"/>
      <c r="C19" s="133" t="s">
        <v>111</v>
      </c>
      <c r="D19" s="136"/>
      <c r="E19" s="136"/>
      <c r="F19" s="134">
        <v>1368</v>
      </c>
      <c r="G19" s="129">
        <f>G18+F19</f>
        <v>852</v>
      </c>
    </row>
    <row r="20" spans="1:7" ht="12.75" customHeight="1" x14ac:dyDescent="0.2">
      <c r="A20" s="414"/>
      <c r="B20" s="415"/>
      <c r="C20" s="133"/>
      <c r="D20" s="135"/>
      <c r="E20" s="135"/>
      <c r="F20" s="134"/>
      <c r="G20" s="129"/>
    </row>
    <row r="21" spans="1:7" ht="12.75" customHeight="1" x14ac:dyDescent="0.2">
      <c r="A21" s="414"/>
      <c r="B21" s="415"/>
      <c r="C21" s="133"/>
      <c r="D21" s="128"/>
      <c r="E21" s="128"/>
      <c r="F21" s="125"/>
      <c r="G21" s="129"/>
    </row>
    <row r="22" spans="1:7" ht="12.75" customHeight="1" x14ac:dyDescent="0.2">
      <c r="A22" s="414"/>
      <c r="B22" s="415"/>
      <c r="C22" s="133"/>
      <c r="D22" s="132"/>
      <c r="E22" s="132"/>
      <c r="F22" s="125"/>
      <c r="G22" s="129"/>
    </row>
    <row r="23" spans="1:7" ht="12.75" customHeight="1" x14ac:dyDescent="0.2">
      <c r="A23" s="112"/>
      <c r="B23" s="111"/>
      <c r="C23" s="121"/>
      <c r="D23" s="128"/>
      <c r="E23" s="128"/>
      <c r="F23" s="125"/>
      <c r="G23" s="124"/>
    </row>
    <row r="24" spans="1:7" ht="12.75" customHeight="1" x14ac:dyDescent="0.2">
      <c r="A24" s="112"/>
      <c r="B24" s="111"/>
      <c r="C24" s="121"/>
      <c r="D24" s="128"/>
      <c r="E24" s="128"/>
      <c r="F24" s="125"/>
      <c r="G24" s="124"/>
    </row>
    <row r="25" spans="1:7" ht="12.75" customHeight="1" x14ac:dyDescent="0.2">
      <c r="A25" s="112"/>
      <c r="B25" s="111"/>
      <c r="C25" s="131"/>
      <c r="D25" s="128"/>
      <c r="E25" s="128"/>
      <c r="F25" s="125"/>
      <c r="G25" s="129"/>
    </row>
    <row r="26" spans="1:7" ht="12.75" customHeight="1" x14ac:dyDescent="0.2">
      <c r="A26" s="112"/>
      <c r="B26" s="111"/>
      <c r="C26" s="121"/>
      <c r="D26" s="128"/>
      <c r="E26" s="128"/>
      <c r="F26" s="125"/>
      <c r="G26" s="124"/>
    </row>
    <row r="27" spans="1:7" ht="12.75" customHeight="1" x14ac:dyDescent="0.2">
      <c r="A27" s="112"/>
      <c r="B27" s="111"/>
      <c r="C27" s="121"/>
      <c r="D27" s="128"/>
      <c r="E27" s="128"/>
      <c r="F27" s="125"/>
      <c r="G27" s="129"/>
    </row>
    <row r="28" spans="1:7" ht="12.75" customHeight="1" x14ac:dyDescent="0.2">
      <c r="A28" s="112"/>
      <c r="B28" s="111"/>
      <c r="C28" s="121"/>
      <c r="D28" s="130"/>
      <c r="E28" s="130"/>
      <c r="F28" s="125"/>
      <c r="G28" s="129"/>
    </row>
    <row r="29" spans="1:7" ht="12.75" customHeight="1" x14ac:dyDescent="0.2">
      <c r="A29" s="112"/>
      <c r="B29" s="111"/>
      <c r="C29" s="121"/>
      <c r="D29" s="123"/>
      <c r="E29" s="123"/>
      <c r="F29" s="125"/>
      <c r="G29" s="124"/>
    </row>
    <row r="30" spans="1:7" ht="12.75" customHeight="1" x14ac:dyDescent="0.2">
      <c r="A30" s="112"/>
      <c r="B30" s="111"/>
      <c r="C30" s="121"/>
      <c r="D30" s="128"/>
      <c r="E30" s="128"/>
      <c r="F30" s="125"/>
      <c r="G30" s="124"/>
    </row>
    <row r="31" spans="1:7" ht="12.75" customHeight="1" x14ac:dyDescent="0.2">
      <c r="A31" s="112"/>
      <c r="B31" s="111"/>
      <c r="C31" s="121"/>
      <c r="D31" s="128"/>
      <c r="E31" s="128"/>
      <c r="F31" s="125"/>
      <c r="G31" s="124"/>
    </row>
    <row r="32" spans="1:7" ht="12.75" customHeight="1" x14ac:dyDescent="0.2">
      <c r="A32" s="112"/>
      <c r="B32" s="111"/>
      <c r="C32" s="127"/>
      <c r="D32" s="126"/>
      <c r="E32" s="126"/>
      <c r="F32" s="125"/>
      <c r="G32" s="124"/>
    </row>
    <row r="33" spans="1:7" ht="12.75" customHeight="1" x14ac:dyDescent="0.2">
      <c r="A33" s="112"/>
      <c r="B33" s="111"/>
      <c r="C33" s="118"/>
      <c r="D33" s="123"/>
      <c r="E33" s="123"/>
      <c r="F33" s="109"/>
      <c r="G33" s="113"/>
    </row>
    <row r="34" spans="1:7" ht="12.75" customHeight="1" x14ac:dyDescent="0.2">
      <c r="A34" s="112"/>
      <c r="B34" s="111"/>
      <c r="C34" s="122"/>
      <c r="D34" s="120"/>
      <c r="E34" s="120"/>
      <c r="F34" s="119"/>
      <c r="G34" s="113"/>
    </row>
    <row r="35" spans="1:7" ht="12.75" customHeight="1" x14ac:dyDescent="0.2">
      <c r="A35" s="112"/>
      <c r="B35" s="111"/>
      <c r="C35" s="121"/>
      <c r="D35" s="120"/>
      <c r="E35" s="120"/>
      <c r="F35" s="119"/>
      <c r="G35" s="113"/>
    </row>
    <row r="36" spans="1:7" ht="12.75" customHeight="1" x14ac:dyDescent="0.2">
      <c r="A36" s="112"/>
      <c r="B36" s="111"/>
      <c r="C36" s="118"/>
      <c r="D36" s="120"/>
      <c r="E36" s="120"/>
      <c r="F36" s="119"/>
      <c r="G36" s="113"/>
    </row>
    <row r="37" spans="1:7" ht="12.75" customHeight="1" x14ac:dyDescent="0.2">
      <c r="A37" s="112"/>
      <c r="B37" s="111"/>
      <c r="C37" s="118"/>
      <c r="D37" s="116"/>
      <c r="E37" s="116"/>
      <c r="F37" s="109"/>
      <c r="G37" s="113"/>
    </row>
    <row r="38" spans="1:7" ht="12.75" customHeight="1" x14ac:dyDescent="0.2">
      <c r="A38" s="112"/>
      <c r="B38" s="111"/>
      <c r="C38" s="118"/>
      <c r="D38" s="116"/>
      <c r="E38" s="116"/>
      <c r="F38" s="109"/>
      <c r="G38" s="113"/>
    </row>
    <row r="39" spans="1:7" ht="12.75" customHeight="1" x14ac:dyDescent="0.2">
      <c r="A39" s="112"/>
      <c r="B39" s="111"/>
      <c r="C39" s="118"/>
      <c r="D39" s="116"/>
      <c r="E39" s="116"/>
      <c r="F39" s="109"/>
      <c r="G39" s="113"/>
    </row>
    <row r="40" spans="1:7" ht="12.75" customHeight="1" x14ac:dyDescent="0.2">
      <c r="A40" s="112"/>
      <c r="B40" s="111"/>
      <c r="C40" s="118"/>
      <c r="D40" s="116"/>
      <c r="E40" s="116"/>
      <c r="F40" s="109"/>
      <c r="G40" s="113"/>
    </row>
    <row r="41" spans="1:7" ht="12.75" customHeight="1" x14ac:dyDescent="0.2">
      <c r="A41" s="112"/>
      <c r="B41" s="111"/>
      <c r="C41" s="118"/>
      <c r="D41" s="116"/>
      <c r="E41" s="116"/>
      <c r="F41" s="109"/>
      <c r="G41" s="113"/>
    </row>
    <row r="42" spans="1:7" ht="12.75" customHeight="1" x14ac:dyDescent="0.2">
      <c r="A42" s="112"/>
      <c r="B42" s="111"/>
      <c r="C42" s="117"/>
      <c r="D42" s="116"/>
      <c r="E42" s="116"/>
      <c r="F42" s="109"/>
      <c r="G42" s="108"/>
    </row>
    <row r="43" spans="1:7" ht="12.75" customHeight="1" x14ac:dyDescent="0.2">
      <c r="A43" s="112"/>
      <c r="B43" s="111"/>
      <c r="C43" s="115"/>
      <c r="D43" s="114"/>
      <c r="E43" s="114"/>
      <c r="F43" s="109"/>
      <c r="G43" s="113"/>
    </row>
    <row r="44" spans="1:7" ht="12.75" customHeight="1" x14ac:dyDescent="0.2">
      <c r="A44" s="112"/>
      <c r="B44" s="111"/>
      <c r="C44" s="111"/>
      <c r="D44" s="78"/>
      <c r="E44" s="78"/>
      <c r="F44" s="109"/>
      <c r="G44" s="108"/>
    </row>
    <row r="45" spans="1:7" ht="12.75" customHeight="1" x14ac:dyDescent="0.2">
      <c r="A45" s="112"/>
      <c r="B45" s="111"/>
      <c r="C45" s="111"/>
      <c r="D45" s="78"/>
      <c r="E45" s="78"/>
      <c r="F45" s="109"/>
      <c r="G45" s="108"/>
    </row>
    <row r="46" spans="1:7" ht="12.75" customHeight="1" x14ac:dyDescent="0.2">
      <c r="A46" s="112"/>
      <c r="B46" s="111"/>
      <c r="C46" s="111"/>
      <c r="D46" s="78"/>
      <c r="E46" s="78"/>
      <c r="F46" s="109"/>
      <c r="G46" s="108"/>
    </row>
    <row r="47" spans="1:7" ht="12.75" customHeight="1" x14ac:dyDescent="0.2">
      <c r="A47" s="110"/>
      <c r="B47" s="78"/>
      <c r="C47" s="78"/>
      <c r="D47" s="78"/>
      <c r="E47" s="78"/>
      <c r="F47" s="109"/>
      <c r="G47" s="108"/>
    </row>
    <row r="48" spans="1:7" ht="12.75" customHeight="1" x14ac:dyDescent="0.2">
      <c r="A48" s="110"/>
      <c r="B48" s="78"/>
      <c r="C48" s="78"/>
      <c r="D48" s="78"/>
      <c r="E48" s="78"/>
      <c r="F48" s="109"/>
      <c r="G48" s="108"/>
    </row>
    <row r="49" spans="1:7" ht="12.75" customHeight="1" x14ac:dyDescent="0.2">
      <c r="A49" s="110"/>
      <c r="B49" s="78"/>
      <c r="C49" s="78"/>
      <c r="D49" s="78"/>
      <c r="E49" s="78"/>
      <c r="F49" s="109"/>
      <c r="G49" s="108"/>
    </row>
    <row r="50" spans="1:7" ht="12.75" customHeight="1" x14ac:dyDescent="0.2">
      <c r="A50" s="110"/>
      <c r="B50" s="78"/>
      <c r="C50" s="78"/>
      <c r="D50" s="78"/>
      <c r="E50" s="78"/>
      <c r="F50" s="109"/>
      <c r="G50" s="108"/>
    </row>
    <row r="51" spans="1:7" ht="12.75" customHeight="1" x14ac:dyDescent="0.2">
      <c r="A51" s="110"/>
      <c r="B51" s="78"/>
      <c r="C51" s="78"/>
      <c r="D51" s="78"/>
      <c r="E51" s="78"/>
      <c r="F51" s="109"/>
      <c r="G51" s="108"/>
    </row>
    <row r="52" spans="1:7" ht="12.75" customHeight="1" x14ac:dyDescent="0.2">
      <c r="A52" s="110"/>
      <c r="B52" s="78"/>
      <c r="C52" s="78"/>
      <c r="D52" s="78"/>
      <c r="E52" s="78"/>
      <c r="F52" s="109"/>
      <c r="G52" s="108"/>
    </row>
    <row r="53" spans="1:7" ht="12.75" customHeight="1" thickBot="1" x14ac:dyDescent="0.25">
      <c r="A53" s="110"/>
      <c r="B53" s="78"/>
      <c r="C53" s="78"/>
      <c r="D53" s="78"/>
      <c r="E53" s="78"/>
      <c r="F53" s="109"/>
      <c r="G53" s="108"/>
    </row>
    <row r="54" spans="1:7" x14ac:dyDescent="0.2">
      <c r="A54" s="107" t="s">
        <v>100</v>
      </c>
      <c r="B54" s="106"/>
      <c r="C54" s="105" t="s">
        <v>99</v>
      </c>
      <c r="D54" s="105" t="s">
        <v>98</v>
      </c>
      <c r="E54" s="105" t="s">
        <v>97</v>
      </c>
      <c r="F54" s="104" t="s">
        <v>96</v>
      </c>
      <c r="G54" s="103" t="s">
        <v>95</v>
      </c>
    </row>
    <row r="55" spans="1:7" ht="49.5" customHeight="1" thickBot="1" x14ac:dyDescent="0.25">
      <c r="A55" s="412"/>
      <c r="B55" s="413"/>
      <c r="C55" s="102"/>
      <c r="D55" s="101"/>
      <c r="E55" s="101">
        <f>F17</f>
        <v>684</v>
      </c>
      <c r="F55" s="100"/>
      <c r="G55" s="99">
        <f>SUM(A55:F55)</f>
        <v>684</v>
      </c>
    </row>
  </sheetData>
  <mergeCells count="17">
    <mergeCell ref="A1:D1"/>
    <mergeCell ref="F1:G1"/>
    <mergeCell ref="A2:D2"/>
    <mergeCell ref="A3:D3"/>
    <mergeCell ref="A4:G4"/>
    <mergeCell ref="A55:B55"/>
    <mergeCell ref="A18:B18"/>
    <mergeCell ref="A5:G5"/>
    <mergeCell ref="A19:B19"/>
    <mergeCell ref="A20:B20"/>
    <mergeCell ref="A21:B21"/>
    <mergeCell ref="A22:B22"/>
    <mergeCell ref="F8:G9"/>
    <mergeCell ref="F10:G10"/>
    <mergeCell ref="A15:B15"/>
    <mergeCell ref="C15:D15"/>
    <mergeCell ref="A17:B17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54"/>
  <sheetViews>
    <sheetView workbookViewId="0">
      <selection activeCell="G18" sqref="G18"/>
    </sheetView>
  </sheetViews>
  <sheetFormatPr defaultRowHeight="12.75" x14ac:dyDescent="0.2"/>
  <cols>
    <col min="1" max="1" width="4.7109375" style="149" customWidth="1"/>
    <col min="2" max="2" width="11.7109375" style="149" customWidth="1"/>
    <col min="3" max="7" width="15.7109375" style="149" customWidth="1"/>
    <col min="8" max="8" width="9.140625" style="149"/>
    <col min="9" max="9" width="10" style="149" bestFit="1" customWidth="1"/>
    <col min="10" max="16384" width="9.140625" style="149"/>
  </cols>
  <sheetData>
    <row r="1" spans="1:9" ht="81.75" customHeight="1" x14ac:dyDescent="0.2">
      <c r="A1" s="401"/>
      <c r="B1" s="401"/>
      <c r="C1" s="401"/>
      <c r="D1" s="401"/>
      <c r="E1" s="197"/>
      <c r="F1" s="402"/>
      <c r="G1" s="402"/>
    </row>
    <row r="2" spans="1:9" ht="12.6" customHeight="1" x14ac:dyDescent="0.2">
      <c r="A2" s="403" t="s">
        <v>110</v>
      </c>
      <c r="B2" s="403"/>
      <c r="C2" s="403"/>
      <c r="D2" s="403"/>
      <c r="E2" s="196"/>
      <c r="F2" s="195"/>
    </row>
    <row r="3" spans="1:9" ht="12.6" customHeight="1" x14ac:dyDescent="0.2">
      <c r="A3" s="403" t="s">
        <v>109</v>
      </c>
      <c r="B3" s="403"/>
      <c r="C3" s="403"/>
      <c r="D3" s="403"/>
      <c r="E3" s="196"/>
      <c r="F3" s="195"/>
    </row>
    <row r="4" spans="1:9" ht="6" customHeight="1" thickBot="1" x14ac:dyDescent="0.25">
      <c r="A4" s="404"/>
      <c r="B4" s="404"/>
      <c r="C4" s="404"/>
      <c r="D4" s="404"/>
      <c r="E4" s="404"/>
      <c r="F4" s="404"/>
      <c r="G4" s="404"/>
    </row>
    <row r="5" spans="1:9" ht="23.25" customHeight="1" thickBot="1" x14ac:dyDescent="0.35">
      <c r="A5" s="405" t="s">
        <v>12</v>
      </c>
      <c r="B5" s="406"/>
      <c r="C5" s="406"/>
      <c r="D5" s="406"/>
      <c r="E5" s="406"/>
      <c r="F5" s="406"/>
      <c r="G5" s="407"/>
    </row>
    <row r="6" spans="1:9" ht="6" customHeight="1" x14ac:dyDescent="0.2">
      <c r="A6" s="161"/>
      <c r="B6" s="161"/>
      <c r="C6" s="161"/>
      <c r="D6" s="161"/>
      <c r="E6" s="161"/>
      <c r="F6" s="161"/>
      <c r="G6" s="161"/>
    </row>
    <row r="7" spans="1:9" x14ac:dyDescent="0.2">
      <c r="A7" s="161"/>
      <c r="B7" s="161"/>
      <c r="C7" s="161"/>
      <c r="D7" s="161"/>
      <c r="E7" s="161"/>
      <c r="F7" s="161"/>
      <c r="G7" s="161"/>
    </row>
    <row r="8" spans="1:9" x14ac:dyDescent="0.2">
      <c r="A8" s="161"/>
      <c r="B8" s="194" t="s">
        <v>119</v>
      </c>
      <c r="C8" s="194"/>
      <c r="D8" s="193"/>
      <c r="E8" s="193"/>
      <c r="F8" s="394" t="s">
        <v>107</v>
      </c>
      <c r="G8" s="394"/>
    </row>
    <row r="9" spans="1:9" x14ac:dyDescent="0.2">
      <c r="A9" s="161"/>
      <c r="B9" s="191" t="s">
        <v>118</v>
      </c>
      <c r="C9" s="192"/>
      <c r="D9" s="161"/>
      <c r="E9" s="161"/>
      <c r="F9" s="394"/>
      <c r="G9" s="394"/>
    </row>
    <row r="10" spans="1:9" x14ac:dyDescent="0.2">
      <c r="A10" s="161"/>
      <c r="B10" s="191" t="s">
        <v>117</v>
      </c>
      <c r="C10" s="192"/>
      <c r="D10" s="166"/>
      <c r="E10" s="166"/>
      <c r="F10" s="395">
        <f ca="1">TODAY()</f>
        <v>44573</v>
      </c>
      <c r="G10" s="396"/>
    </row>
    <row r="11" spans="1:9" x14ac:dyDescent="0.2">
      <c r="A11" s="161"/>
      <c r="B11" s="191">
        <v>1101</v>
      </c>
      <c r="C11" s="191"/>
      <c r="D11" s="166"/>
      <c r="E11" s="166"/>
      <c r="F11" s="161"/>
      <c r="G11" s="161"/>
    </row>
    <row r="12" spans="1:9" x14ac:dyDescent="0.2">
      <c r="A12" s="161"/>
      <c r="B12" s="191"/>
      <c r="C12" s="191"/>
      <c r="D12" s="166"/>
      <c r="E12" s="166"/>
      <c r="F12" s="161"/>
      <c r="G12" s="161"/>
    </row>
    <row r="13" spans="1:9" ht="13.5" thickBot="1" x14ac:dyDescent="0.25">
      <c r="A13" s="161"/>
      <c r="B13" s="161"/>
      <c r="C13" s="161"/>
      <c r="D13" s="161"/>
      <c r="E13" s="161"/>
      <c r="F13" s="161"/>
      <c r="G13" s="161"/>
    </row>
    <row r="14" spans="1:9" ht="13.5" thickBot="1" x14ac:dyDescent="0.25">
      <c r="A14" s="408" t="s">
        <v>0</v>
      </c>
      <c r="B14" s="409"/>
      <c r="C14" s="409" t="s">
        <v>102</v>
      </c>
      <c r="D14" s="409"/>
      <c r="E14" s="190"/>
      <c r="F14" s="190" t="s">
        <v>101</v>
      </c>
      <c r="G14" s="189" t="s">
        <v>5</v>
      </c>
      <c r="H14" s="188"/>
      <c r="I14" s="188"/>
    </row>
    <row r="15" spans="1:9" ht="12.75" customHeight="1" x14ac:dyDescent="0.2">
      <c r="A15" s="164"/>
      <c r="B15" s="163"/>
      <c r="C15" s="161"/>
      <c r="D15" s="187"/>
      <c r="E15" s="161"/>
      <c r="F15" s="161"/>
      <c r="G15" s="159"/>
    </row>
    <row r="16" spans="1:9" ht="12.75" customHeight="1" x14ac:dyDescent="0.2">
      <c r="A16" s="399">
        <v>43655</v>
      </c>
      <c r="B16" s="400"/>
      <c r="C16" s="182" t="s">
        <v>273</v>
      </c>
      <c r="D16" s="161"/>
      <c r="E16" s="161"/>
      <c r="F16" s="134">
        <v>6440</v>
      </c>
      <c r="G16" s="186">
        <f>F16</f>
        <v>6440</v>
      </c>
    </row>
    <row r="17" spans="1:7" ht="12.75" customHeight="1" x14ac:dyDescent="0.2">
      <c r="A17" s="399">
        <v>43678</v>
      </c>
      <c r="B17" s="400"/>
      <c r="C17" s="182" t="s">
        <v>274</v>
      </c>
      <c r="D17" s="185"/>
      <c r="E17" s="185"/>
      <c r="F17" s="134">
        <v>4761</v>
      </c>
      <c r="G17" s="129">
        <f>G16+F17</f>
        <v>11201</v>
      </c>
    </row>
    <row r="18" spans="1:7" ht="12.75" customHeight="1" x14ac:dyDescent="0.2">
      <c r="A18" s="399"/>
      <c r="B18" s="400"/>
      <c r="C18" s="182"/>
      <c r="D18" s="183"/>
      <c r="E18" s="183"/>
      <c r="F18" s="134"/>
      <c r="G18" s="129"/>
    </row>
    <row r="19" spans="1:7" ht="12.75" customHeight="1" x14ac:dyDescent="0.2">
      <c r="A19" s="399"/>
      <c r="B19" s="400"/>
      <c r="C19" s="182"/>
      <c r="D19" s="178"/>
      <c r="E19" s="178"/>
      <c r="F19" s="125"/>
      <c r="G19" s="129"/>
    </row>
    <row r="20" spans="1:7" ht="12.75" customHeight="1" x14ac:dyDescent="0.2">
      <c r="A20" s="399"/>
      <c r="B20" s="400"/>
      <c r="C20" s="182"/>
      <c r="D20" s="181"/>
      <c r="E20" s="181"/>
      <c r="F20" s="125"/>
      <c r="G20" s="129"/>
    </row>
    <row r="21" spans="1:7" ht="12.75" customHeight="1" x14ac:dyDescent="0.2">
      <c r="A21" s="164"/>
      <c r="B21" s="163"/>
      <c r="C21" s="173"/>
      <c r="D21" s="178"/>
      <c r="E21" s="178"/>
      <c r="F21" s="125"/>
      <c r="G21" s="124"/>
    </row>
    <row r="22" spans="1:7" ht="12.75" customHeight="1" x14ac:dyDescent="0.2">
      <c r="A22" s="164"/>
      <c r="B22" s="163"/>
      <c r="C22" s="173"/>
      <c r="D22" s="178"/>
      <c r="E22" s="178"/>
      <c r="F22" s="125"/>
      <c r="G22" s="124"/>
    </row>
    <row r="23" spans="1:7" ht="12.75" customHeight="1" x14ac:dyDescent="0.2">
      <c r="A23" s="164"/>
      <c r="B23" s="163"/>
      <c r="C23" s="180"/>
      <c r="D23" s="178"/>
      <c r="E23" s="178"/>
      <c r="F23" s="125"/>
      <c r="G23" s="129"/>
    </row>
    <row r="24" spans="1:7" ht="12.75" customHeight="1" x14ac:dyDescent="0.2">
      <c r="A24" s="164"/>
      <c r="B24" s="163"/>
      <c r="C24" s="173"/>
      <c r="D24" s="178"/>
      <c r="E24" s="178"/>
      <c r="F24" s="125"/>
      <c r="G24" s="124"/>
    </row>
    <row r="25" spans="1:7" ht="12.75" customHeight="1" x14ac:dyDescent="0.2">
      <c r="A25" s="164"/>
      <c r="B25" s="163"/>
      <c r="C25" s="173"/>
      <c r="D25" s="178"/>
      <c r="E25" s="178"/>
      <c r="F25" s="125"/>
      <c r="G25" s="129"/>
    </row>
    <row r="26" spans="1:7" ht="12.75" customHeight="1" x14ac:dyDescent="0.2">
      <c r="A26" s="164"/>
      <c r="B26" s="163"/>
      <c r="C26" s="173"/>
      <c r="D26" s="179"/>
      <c r="E26" s="179"/>
      <c r="F26" s="125"/>
      <c r="G26" s="129"/>
    </row>
    <row r="27" spans="1:7" ht="12.75" customHeight="1" x14ac:dyDescent="0.2">
      <c r="A27" s="164"/>
      <c r="B27" s="163"/>
      <c r="C27" s="173"/>
      <c r="D27" s="175"/>
      <c r="E27" s="175"/>
      <c r="F27" s="125"/>
      <c r="G27" s="124"/>
    </row>
    <row r="28" spans="1:7" ht="12.75" customHeight="1" x14ac:dyDescent="0.2">
      <c r="A28" s="164"/>
      <c r="B28" s="163"/>
      <c r="C28" s="173"/>
      <c r="D28" s="178"/>
      <c r="E28" s="178"/>
      <c r="F28" s="125"/>
      <c r="G28" s="124"/>
    </row>
    <row r="29" spans="1:7" ht="12.75" customHeight="1" x14ac:dyDescent="0.2">
      <c r="A29" s="164"/>
      <c r="B29" s="163"/>
      <c r="C29" s="173"/>
      <c r="D29" s="178"/>
      <c r="E29" s="178"/>
      <c r="F29" s="125"/>
      <c r="G29" s="124"/>
    </row>
    <row r="30" spans="1:7" ht="12.75" customHeight="1" x14ac:dyDescent="0.2">
      <c r="A30" s="164"/>
      <c r="B30" s="163"/>
      <c r="C30" s="177"/>
      <c r="D30" s="176"/>
      <c r="E30" s="176"/>
      <c r="F30" s="125"/>
      <c r="G30" s="124"/>
    </row>
    <row r="31" spans="1:7" ht="12.75" customHeight="1" x14ac:dyDescent="0.2">
      <c r="A31" s="164"/>
      <c r="B31" s="163"/>
      <c r="C31" s="173"/>
      <c r="D31" s="168"/>
      <c r="E31" s="168"/>
      <c r="F31" s="160"/>
      <c r="G31" s="165"/>
    </row>
    <row r="32" spans="1:7" ht="12.75" customHeight="1" x14ac:dyDescent="0.2">
      <c r="A32" s="164"/>
      <c r="B32" s="163"/>
      <c r="C32" s="170"/>
      <c r="D32" s="175"/>
      <c r="E32" s="175"/>
      <c r="F32" s="160"/>
      <c r="G32" s="165"/>
    </row>
    <row r="33" spans="1:7" ht="12.75" customHeight="1" x14ac:dyDescent="0.2">
      <c r="A33" s="164"/>
      <c r="B33" s="163"/>
      <c r="C33" s="174"/>
      <c r="D33" s="172"/>
      <c r="E33" s="172"/>
      <c r="F33" s="171"/>
      <c r="G33" s="165"/>
    </row>
    <row r="34" spans="1:7" ht="12.75" customHeight="1" x14ac:dyDescent="0.2">
      <c r="A34" s="164"/>
      <c r="B34" s="163"/>
      <c r="C34" s="173"/>
      <c r="D34" s="172"/>
      <c r="E34" s="172"/>
      <c r="F34" s="171"/>
      <c r="G34" s="165"/>
    </row>
    <row r="35" spans="1:7" ht="12.75" customHeight="1" x14ac:dyDescent="0.2">
      <c r="A35" s="164"/>
      <c r="B35" s="163"/>
      <c r="C35" s="170"/>
      <c r="D35" s="172"/>
      <c r="E35" s="172"/>
      <c r="F35" s="171"/>
      <c r="G35" s="165"/>
    </row>
    <row r="36" spans="1:7" ht="12.75" customHeight="1" x14ac:dyDescent="0.2">
      <c r="A36" s="164"/>
      <c r="B36" s="163"/>
      <c r="C36" s="170"/>
      <c r="D36" s="168"/>
      <c r="E36" s="168"/>
      <c r="F36" s="160"/>
      <c r="G36" s="165"/>
    </row>
    <row r="37" spans="1:7" ht="12.75" customHeight="1" x14ac:dyDescent="0.2">
      <c r="A37" s="164"/>
      <c r="B37" s="163"/>
      <c r="C37" s="170"/>
      <c r="D37" s="168"/>
      <c r="E37" s="168"/>
      <c r="F37" s="160"/>
      <c r="G37" s="165"/>
    </row>
    <row r="38" spans="1:7" ht="12.75" customHeight="1" x14ac:dyDescent="0.2">
      <c r="A38" s="164"/>
      <c r="B38" s="163"/>
      <c r="C38" s="170"/>
      <c r="D38" s="168"/>
      <c r="E38" s="168"/>
      <c r="F38" s="160"/>
      <c r="G38" s="165"/>
    </row>
    <row r="39" spans="1:7" ht="12.75" customHeight="1" x14ac:dyDescent="0.2">
      <c r="A39" s="164"/>
      <c r="B39" s="163"/>
      <c r="C39" s="170"/>
      <c r="D39" s="168"/>
      <c r="E39" s="168"/>
      <c r="F39" s="160"/>
      <c r="G39" s="165"/>
    </row>
    <row r="40" spans="1:7" ht="12.75" customHeight="1" x14ac:dyDescent="0.2">
      <c r="A40" s="164"/>
      <c r="B40" s="163"/>
      <c r="C40" s="170"/>
      <c r="D40" s="168"/>
      <c r="E40" s="168"/>
      <c r="F40" s="160"/>
      <c r="G40" s="165"/>
    </row>
    <row r="41" spans="1:7" ht="12.75" customHeight="1" x14ac:dyDescent="0.2">
      <c r="A41" s="164"/>
      <c r="B41" s="163"/>
      <c r="C41" s="169"/>
      <c r="D41" s="168"/>
      <c r="E41" s="168"/>
      <c r="F41" s="160"/>
      <c r="G41" s="159"/>
    </row>
    <row r="42" spans="1:7" ht="12.75" customHeight="1" x14ac:dyDescent="0.2">
      <c r="A42" s="164"/>
      <c r="B42" s="163"/>
      <c r="C42" s="167"/>
      <c r="D42" s="166"/>
      <c r="E42" s="166"/>
      <c r="F42" s="160"/>
      <c r="G42" s="165"/>
    </row>
    <row r="43" spans="1:7" ht="12.75" customHeight="1" x14ac:dyDescent="0.2">
      <c r="A43" s="164"/>
      <c r="B43" s="163"/>
      <c r="C43" s="163"/>
      <c r="D43" s="161"/>
      <c r="E43" s="161"/>
      <c r="F43" s="160"/>
      <c r="G43" s="159"/>
    </row>
    <row r="44" spans="1:7" ht="12.75" customHeight="1" x14ac:dyDescent="0.2">
      <c r="A44" s="164"/>
      <c r="B44" s="163"/>
      <c r="C44" s="163"/>
      <c r="D44" s="161"/>
      <c r="E44" s="161"/>
      <c r="F44" s="160"/>
      <c r="G44" s="159"/>
    </row>
    <row r="45" spans="1:7" ht="12.75" customHeight="1" x14ac:dyDescent="0.2">
      <c r="A45" s="164"/>
      <c r="B45" s="163"/>
      <c r="C45" s="163"/>
      <c r="D45" s="161"/>
      <c r="E45" s="161"/>
      <c r="F45" s="160"/>
      <c r="G45" s="159"/>
    </row>
    <row r="46" spans="1:7" ht="12.75" customHeight="1" x14ac:dyDescent="0.2">
      <c r="A46" s="162"/>
      <c r="B46" s="161"/>
      <c r="C46" s="161"/>
      <c r="D46" s="161"/>
      <c r="E46" s="161"/>
      <c r="F46" s="160"/>
      <c r="G46" s="159"/>
    </row>
    <row r="47" spans="1:7" ht="12.75" customHeight="1" x14ac:dyDescent="0.2">
      <c r="A47" s="162"/>
      <c r="B47" s="161"/>
      <c r="C47" s="161"/>
      <c r="D47" s="161"/>
      <c r="E47" s="161"/>
      <c r="F47" s="160"/>
      <c r="G47" s="159"/>
    </row>
    <row r="48" spans="1:7" ht="12.75" customHeight="1" x14ac:dyDescent="0.2">
      <c r="A48" s="162"/>
      <c r="B48" s="161"/>
      <c r="C48" s="161"/>
      <c r="D48" s="161"/>
      <c r="E48" s="161"/>
      <c r="F48" s="160"/>
      <c r="G48" s="159"/>
    </row>
    <row r="49" spans="1:7" ht="12.75" customHeight="1" x14ac:dyDescent="0.2">
      <c r="A49" s="162"/>
      <c r="B49" s="161"/>
      <c r="C49" s="161"/>
      <c r="D49" s="161"/>
      <c r="E49" s="161"/>
      <c r="F49" s="160"/>
      <c r="G49" s="159"/>
    </row>
    <row r="50" spans="1:7" ht="12.75" customHeight="1" x14ac:dyDescent="0.2">
      <c r="A50" s="162"/>
      <c r="B50" s="161"/>
      <c r="C50" s="161"/>
      <c r="D50" s="161"/>
      <c r="E50" s="161"/>
      <c r="F50" s="160"/>
      <c r="G50" s="159"/>
    </row>
    <row r="51" spans="1:7" ht="12.75" customHeight="1" x14ac:dyDescent="0.2">
      <c r="A51" s="162"/>
      <c r="B51" s="161"/>
      <c r="C51" s="161"/>
      <c r="D51" s="161"/>
      <c r="E51" s="161"/>
      <c r="F51" s="160"/>
      <c r="G51" s="159"/>
    </row>
    <row r="52" spans="1:7" ht="12.75" customHeight="1" thickBot="1" x14ac:dyDescent="0.25">
      <c r="A52" s="162"/>
      <c r="B52" s="161"/>
      <c r="C52" s="161"/>
      <c r="D52" s="161"/>
      <c r="E52" s="161"/>
      <c r="F52" s="160"/>
      <c r="G52" s="159"/>
    </row>
    <row r="53" spans="1:7" x14ac:dyDescent="0.2">
      <c r="A53" s="158" t="s">
        <v>100</v>
      </c>
      <c r="B53" s="157"/>
      <c r="C53" s="156" t="s">
        <v>99</v>
      </c>
      <c r="D53" s="156" t="s">
        <v>98</v>
      </c>
      <c r="E53" s="156" t="s">
        <v>97</v>
      </c>
      <c r="F53" s="155" t="s">
        <v>96</v>
      </c>
      <c r="G53" s="154" t="s">
        <v>95</v>
      </c>
    </row>
    <row r="54" spans="1:7" ht="49.5" customHeight="1" thickBot="1" x14ac:dyDescent="0.25">
      <c r="A54" s="410"/>
      <c r="B54" s="411"/>
      <c r="C54" s="153"/>
      <c r="D54" s="152"/>
      <c r="E54" s="152">
        <f>F16</f>
        <v>6440</v>
      </c>
      <c r="F54" s="151">
        <f>F17</f>
        <v>4761</v>
      </c>
      <c r="G54" s="150">
        <f>SUM(A54:F54)</f>
        <v>11201</v>
      </c>
    </row>
  </sheetData>
  <mergeCells count="16">
    <mergeCell ref="A1:D1"/>
    <mergeCell ref="F1:G1"/>
    <mergeCell ref="A2:D2"/>
    <mergeCell ref="A3:D3"/>
    <mergeCell ref="A4:G4"/>
    <mergeCell ref="A54:B54"/>
    <mergeCell ref="A17:B17"/>
    <mergeCell ref="A5:G5"/>
    <mergeCell ref="A18:B18"/>
    <mergeCell ref="A19:B19"/>
    <mergeCell ref="A20:B20"/>
    <mergeCell ref="F8:G9"/>
    <mergeCell ref="F10:G10"/>
    <mergeCell ref="A14:B14"/>
    <mergeCell ref="C14:D14"/>
    <mergeCell ref="A16:B16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I55"/>
  <sheetViews>
    <sheetView workbookViewId="0">
      <selection activeCell="D32" sqref="D32"/>
    </sheetView>
  </sheetViews>
  <sheetFormatPr defaultRowHeight="12.75" x14ac:dyDescent="0.2"/>
  <cols>
    <col min="1" max="1" width="4.7109375" style="149" customWidth="1"/>
    <col min="2" max="2" width="11.7109375" style="149" customWidth="1"/>
    <col min="3" max="7" width="15.7109375" style="149" customWidth="1"/>
    <col min="8" max="8" width="9.140625" style="149"/>
    <col min="9" max="9" width="10" style="149" bestFit="1" customWidth="1"/>
    <col min="10" max="16384" width="9.140625" style="149"/>
  </cols>
  <sheetData>
    <row r="1" spans="1:9" ht="81.75" customHeight="1" x14ac:dyDescent="0.2">
      <c r="A1" s="401"/>
      <c r="B1" s="401"/>
      <c r="C1" s="401"/>
      <c r="D1" s="401"/>
      <c r="E1" s="197"/>
      <c r="F1" s="402"/>
      <c r="G1" s="402"/>
    </row>
    <row r="2" spans="1:9" ht="12.6" customHeight="1" x14ac:dyDescent="0.2">
      <c r="A2" s="403" t="s">
        <v>110</v>
      </c>
      <c r="B2" s="403"/>
      <c r="C2" s="403"/>
      <c r="D2" s="403"/>
      <c r="E2" s="196"/>
      <c r="F2" s="195"/>
    </row>
    <row r="3" spans="1:9" ht="12.6" customHeight="1" x14ac:dyDescent="0.2">
      <c r="A3" s="403" t="s">
        <v>109</v>
      </c>
      <c r="B3" s="403"/>
      <c r="C3" s="403"/>
      <c r="D3" s="403"/>
      <c r="E3" s="196"/>
      <c r="F3" s="195"/>
    </row>
    <row r="4" spans="1:9" ht="6" customHeight="1" thickBot="1" x14ac:dyDescent="0.25">
      <c r="A4" s="404"/>
      <c r="B4" s="404"/>
      <c r="C4" s="404"/>
      <c r="D4" s="404"/>
      <c r="E4" s="404"/>
      <c r="F4" s="404"/>
      <c r="G4" s="404"/>
    </row>
    <row r="5" spans="1:9" ht="23.25" customHeight="1" thickBot="1" x14ac:dyDescent="0.35">
      <c r="A5" s="405" t="s">
        <v>12</v>
      </c>
      <c r="B5" s="406"/>
      <c r="C5" s="406"/>
      <c r="D5" s="406"/>
      <c r="E5" s="406"/>
      <c r="F5" s="406"/>
      <c r="G5" s="407"/>
    </row>
    <row r="6" spans="1:9" ht="6" customHeight="1" x14ac:dyDescent="0.2">
      <c r="A6" s="161"/>
      <c r="B6" s="161"/>
      <c r="C6" s="161"/>
      <c r="D6" s="161"/>
      <c r="E6" s="161"/>
      <c r="F6" s="161"/>
      <c r="G6" s="161"/>
    </row>
    <row r="7" spans="1:9" x14ac:dyDescent="0.2">
      <c r="A7" s="161"/>
      <c r="B7" s="161"/>
      <c r="C7" s="161"/>
      <c r="D7" s="161"/>
      <c r="E7" s="161"/>
      <c r="F7" s="161"/>
      <c r="G7" s="161"/>
    </row>
    <row r="8" spans="1:9" x14ac:dyDescent="0.2">
      <c r="A8" s="161"/>
      <c r="B8" s="194" t="s">
        <v>131</v>
      </c>
      <c r="C8" s="194"/>
      <c r="D8" s="193"/>
      <c r="E8" s="193"/>
      <c r="F8" s="394" t="s">
        <v>107</v>
      </c>
      <c r="G8" s="394"/>
    </row>
    <row r="9" spans="1:9" x14ac:dyDescent="0.2">
      <c r="A9" s="161"/>
      <c r="B9" s="191" t="s">
        <v>130</v>
      </c>
      <c r="C9" s="192"/>
      <c r="D9" s="161"/>
      <c r="E9" s="161"/>
      <c r="F9" s="394"/>
      <c r="G9" s="394"/>
    </row>
    <row r="10" spans="1:9" x14ac:dyDescent="0.2">
      <c r="A10" s="161"/>
      <c r="B10" s="191" t="s">
        <v>129</v>
      </c>
      <c r="C10" s="192"/>
      <c r="D10" s="166"/>
      <c r="E10" s="166"/>
      <c r="F10" s="395">
        <f ca="1">TODAY()</f>
        <v>44573</v>
      </c>
      <c r="G10" s="396"/>
    </row>
    <row r="11" spans="1:9" x14ac:dyDescent="0.2">
      <c r="A11" s="161"/>
      <c r="B11" s="191" t="s">
        <v>22</v>
      </c>
      <c r="C11" s="191"/>
      <c r="D11" s="166"/>
      <c r="E11" s="166"/>
      <c r="F11" s="161"/>
      <c r="G11" s="161"/>
    </row>
    <row r="12" spans="1:9" x14ac:dyDescent="0.2">
      <c r="A12" s="161"/>
      <c r="B12" s="191">
        <v>2522</v>
      </c>
      <c r="C12" s="191"/>
      <c r="D12" s="166"/>
      <c r="E12" s="166"/>
      <c r="F12" s="161"/>
      <c r="G12" s="161"/>
    </row>
    <row r="13" spans="1:9" x14ac:dyDescent="0.2">
      <c r="A13" s="161"/>
      <c r="B13" s="191"/>
      <c r="C13" s="191"/>
      <c r="D13" s="166"/>
      <c r="E13" s="166"/>
      <c r="F13" s="161"/>
      <c r="G13" s="161"/>
    </row>
    <row r="14" spans="1:9" ht="13.5" thickBot="1" x14ac:dyDescent="0.25">
      <c r="A14" s="161"/>
      <c r="B14" s="161"/>
      <c r="C14" s="161"/>
      <c r="D14" s="161"/>
      <c r="E14" s="161"/>
      <c r="F14" s="161"/>
      <c r="G14" s="161"/>
    </row>
    <row r="15" spans="1:9" ht="13.5" thickBot="1" x14ac:dyDescent="0.25">
      <c r="A15" s="408" t="s">
        <v>0</v>
      </c>
      <c r="B15" s="409"/>
      <c r="C15" s="409" t="s">
        <v>102</v>
      </c>
      <c r="D15" s="409"/>
      <c r="E15" s="190"/>
      <c r="F15" s="190" t="s">
        <v>101</v>
      </c>
      <c r="G15" s="189" t="s">
        <v>5</v>
      </c>
      <c r="H15" s="188"/>
      <c r="I15" s="188"/>
    </row>
    <row r="16" spans="1:9" ht="12.75" customHeight="1" x14ac:dyDescent="0.2">
      <c r="A16" s="164"/>
      <c r="B16" s="163"/>
      <c r="C16" s="161"/>
      <c r="D16" s="187"/>
      <c r="E16" s="161"/>
      <c r="F16" s="161"/>
      <c r="G16" s="159"/>
    </row>
    <row r="17" spans="1:7" ht="12.75" customHeight="1" x14ac:dyDescent="0.2">
      <c r="A17" s="399">
        <v>41199</v>
      </c>
      <c r="B17" s="400"/>
      <c r="C17" s="182" t="s">
        <v>128</v>
      </c>
      <c r="D17" s="161"/>
      <c r="E17" s="161"/>
      <c r="F17" s="134">
        <v>5745.6</v>
      </c>
      <c r="G17" s="186">
        <f>F17</f>
        <v>5745.6</v>
      </c>
    </row>
    <row r="18" spans="1:7" ht="12.75" customHeight="1" x14ac:dyDescent="0.2">
      <c r="A18" s="399">
        <v>41199</v>
      </c>
      <c r="B18" s="400"/>
      <c r="C18" s="182" t="s">
        <v>127</v>
      </c>
      <c r="D18" s="185"/>
      <c r="E18" s="185"/>
      <c r="F18" s="134">
        <v>2052</v>
      </c>
      <c r="G18" s="129">
        <f>G17+F18</f>
        <v>7797.6</v>
      </c>
    </row>
    <row r="19" spans="1:7" ht="12.75" customHeight="1" x14ac:dyDescent="0.2">
      <c r="A19" s="399">
        <v>41199</v>
      </c>
      <c r="B19" s="400"/>
      <c r="C19" s="182" t="s">
        <v>31</v>
      </c>
      <c r="D19" s="184"/>
      <c r="E19" s="184"/>
      <c r="F19" s="134">
        <v>-5745.6</v>
      </c>
      <c r="G19" s="129">
        <f>G18+F19</f>
        <v>2052</v>
      </c>
    </row>
    <row r="20" spans="1:7" ht="12.75" customHeight="1" x14ac:dyDescent="0.2">
      <c r="A20" s="399"/>
      <c r="B20" s="400"/>
      <c r="C20" s="182"/>
      <c r="D20" s="183"/>
      <c r="E20" s="183"/>
      <c r="F20" s="134"/>
      <c r="G20" s="129"/>
    </row>
    <row r="21" spans="1:7" ht="12.75" customHeight="1" x14ac:dyDescent="0.2">
      <c r="A21" s="399"/>
      <c r="B21" s="400"/>
      <c r="C21" s="182"/>
      <c r="D21" s="178"/>
      <c r="E21" s="178"/>
      <c r="F21" s="125"/>
      <c r="G21" s="129"/>
    </row>
    <row r="22" spans="1:7" ht="12.75" customHeight="1" x14ac:dyDescent="0.2">
      <c r="A22" s="399"/>
      <c r="B22" s="400"/>
      <c r="C22" s="182"/>
      <c r="D22" s="181"/>
      <c r="E22" s="181"/>
      <c r="F22" s="125"/>
      <c r="G22" s="129"/>
    </row>
    <row r="23" spans="1:7" ht="12.75" customHeight="1" x14ac:dyDescent="0.2">
      <c r="A23" s="164"/>
      <c r="B23" s="163"/>
      <c r="C23" s="173"/>
      <c r="D23" s="178"/>
      <c r="E23" s="178"/>
      <c r="F23" s="125"/>
      <c r="G23" s="124"/>
    </row>
    <row r="24" spans="1:7" ht="12.75" customHeight="1" x14ac:dyDescent="0.2">
      <c r="A24" s="164"/>
      <c r="B24" s="163"/>
      <c r="C24" s="173"/>
      <c r="D24" s="178"/>
      <c r="E24" s="178"/>
      <c r="F24" s="125"/>
      <c r="G24" s="124"/>
    </row>
    <row r="25" spans="1:7" ht="12.75" customHeight="1" x14ac:dyDescent="0.2">
      <c r="A25" s="164"/>
      <c r="B25" s="163"/>
      <c r="C25" s="180"/>
      <c r="D25" s="178"/>
      <c r="E25" s="178"/>
      <c r="F25" s="125"/>
      <c r="G25" s="129"/>
    </row>
    <row r="26" spans="1:7" ht="12.75" customHeight="1" x14ac:dyDescent="0.2">
      <c r="A26" s="164"/>
      <c r="B26" s="163"/>
      <c r="C26" s="173"/>
      <c r="D26" s="178"/>
      <c r="E26" s="178"/>
      <c r="F26" s="125"/>
      <c r="G26" s="124"/>
    </row>
    <row r="27" spans="1:7" ht="12.75" customHeight="1" x14ac:dyDescent="0.2">
      <c r="A27" s="164"/>
      <c r="B27" s="163"/>
      <c r="C27" s="173"/>
      <c r="D27" s="178"/>
      <c r="E27" s="178"/>
      <c r="F27" s="125"/>
      <c r="G27" s="129"/>
    </row>
    <row r="28" spans="1:7" ht="12.75" customHeight="1" x14ac:dyDescent="0.2">
      <c r="A28" s="164"/>
      <c r="B28" s="163"/>
      <c r="C28" s="173"/>
      <c r="D28" s="179"/>
      <c r="E28" s="179"/>
      <c r="F28" s="125"/>
      <c r="G28" s="129"/>
    </row>
    <row r="29" spans="1:7" ht="12.75" customHeight="1" x14ac:dyDescent="0.2">
      <c r="A29" s="164"/>
      <c r="B29" s="163"/>
      <c r="C29" s="173"/>
      <c r="D29" s="175"/>
      <c r="E29" s="175"/>
      <c r="F29" s="125"/>
      <c r="G29" s="124"/>
    </row>
    <row r="30" spans="1:7" ht="12.75" customHeight="1" x14ac:dyDescent="0.2">
      <c r="A30" s="164"/>
      <c r="B30" s="163"/>
      <c r="C30" s="173"/>
      <c r="D30" s="178"/>
      <c r="E30" s="178"/>
      <c r="F30" s="125"/>
      <c r="G30" s="124"/>
    </row>
    <row r="31" spans="1:7" ht="12.75" customHeight="1" x14ac:dyDescent="0.2">
      <c r="A31" s="164"/>
      <c r="B31" s="163"/>
      <c r="C31" s="173"/>
      <c r="D31" s="178"/>
      <c r="E31" s="178"/>
      <c r="F31" s="125"/>
      <c r="G31" s="124"/>
    </row>
    <row r="32" spans="1:7" ht="12.75" customHeight="1" x14ac:dyDescent="0.2">
      <c r="A32" s="164"/>
      <c r="B32" s="163"/>
      <c r="C32" s="177"/>
      <c r="D32" s="176"/>
      <c r="E32" s="176"/>
      <c r="F32" s="125"/>
      <c r="G32" s="124"/>
    </row>
    <row r="33" spans="1:7" ht="12.75" customHeight="1" x14ac:dyDescent="0.2">
      <c r="A33" s="164"/>
      <c r="B33" s="163"/>
      <c r="C33" s="170"/>
      <c r="D33" s="175"/>
      <c r="E33" s="175"/>
      <c r="F33" s="160"/>
      <c r="G33" s="165"/>
    </row>
    <row r="34" spans="1:7" ht="12.75" customHeight="1" x14ac:dyDescent="0.2">
      <c r="A34" s="164"/>
      <c r="B34" s="163"/>
      <c r="C34" s="174"/>
      <c r="D34" s="172"/>
      <c r="E34" s="172"/>
      <c r="F34" s="171"/>
      <c r="G34" s="165"/>
    </row>
    <row r="35" spans="1:7" ht="12.75" customHeight="1" x14ac:dyDescent="0.2">
      <c r="A35" s="164"/>
      <c r="B35" s="163"/>
      <c r="C35" s="173"/>
      <c r="D35" s="172"/>
      <c r="E35" s="172"/>
      <c r="F35" s="171"/>
      <c r="G35" s="165"/>
    </row>
    <row r="36" spans="1:7" ht="12.75" customHeight="1" x14ac:dyDescent="0.2">
      <c r="A36" s="164"/>
      <c r="B36" s="163"/>
      <c r="C36" s="170"/>
      <c r="D36" s="172"/>
      <c r="E36" s="172"/>
      <c r="F36" s="171"/>
      <c r="G36" s="165"/>
    </row>
    <row r="37" spans="1:7" ht="12.75" customHeight="1" x14ac:dyDescent="0.2">
      <c r="A37" s="164"/>
      <c r="B37" s="163"/>
      <c r="C37" s="170"/>
      <c r="D37" s="168"/>
      <c r="E37" s="168"/>
      <c r="F37" s="160"/>
      <c r="G37" s="165"/>
    </row>
    <row r="38" spans="1:7" ht="12.75" customHeight="1" x14ac:dyDescent="0.2">
      <c r="A38" s="164"/>
      <c r="B38" s="163"/>
      <c r="C38" s="170"/>
      <c r="D38" s="168"/>
      <c r="E38" s="168"/>
      <c r="F38" s="160"/>
      <c r="G38" s="165"/>
    </row>
    <row r="39" spans="1:7" ht="12.75" customHeight="1" x14ac:dyDescent="0.2">
      <c r="A39" s="164"/>
      <c r="B39" s="163"/>
      <c r="C39" s="170"/>
      <c r="D39" s="168"/>
      <c r="E39" s="168"/>
      <c r="F39" s="160"/>
      <c r="G39" s="165"/>
    </row>
    <row r="40" spans="1:7" ht="12.75" customHeight="1" x14ac:dyDescent="0.2">
      <c r="A40" s="164"/>
      <c r="B40" s="163"/>
      <c r="C40" s="170"/>
      <c r="D40" s="168"/>
      <c r="E40" s="168"/>
      <c r="F40" s="160"/>
      <c r="G40" s="165"/>
    </row>
    <row r="41" spans="1:7" ht="12.75" customHeight="1" x14ac:dyDescent="0.2">
      <c r="A41" s="164"/>
      <c r="B41" s="163"/>
      <c r="C41" s="170"/>
      <c r="D41" s="168"/>
      <c r="E41" s="168"/>
      <c r="F41" s="160"/>
      <c r="G41" s="165"/>
    </row>
    <row r="42" spans="1:7" ht="12.75" customHeight="1" x14ac:dyDescent="0.2">
      <c r="A42" s="164"/>
      <c r="B42" s="163"/>
      <c r="C42" s="169"/>
      <c r="D42" s="168"/>
      <c r="E42" s="168"/>
      <c r="F42" s="160"/>
      <c r="G42" s="159"/>
    </row>
    <row r="43" spans="1:7" ht="12.75" customHeight="1" x14ac:dyDescent="0.2">
      <c r="A43" s="164"/>
      <c r="B43" s="163"/>
      <c r="C43" s="167"/>
      <c r="D43" s="166"/>
      <c r="E43" s="166"/>
      <c r="F43" s="160"/>
      <c r="G43" s="165"/>
    </row>
    <row r="44" spans="1:7" ht="12.75" customHeight="1" x14ac:dyDescent="0.2">
      <c r="A44" s="164"/>
      <c r="B44" s="163"/>
      <c r="C44" s="163"/>
      <c r="D44" s="161"/>
      <c r="E44" s="161"/>
      <c r="F44" s="160"/>
      <c r="G44" s="159"/>
    </row>
    <row r="45" spans="1:7" ht="12.75" customHeight="1" x14ac:dyDescent="0.2">
      <c r="A45" s="164"/>
      <c r="B45" s="163"/>
      <c r="C45" s="163"/>
      <c r="D45" s="161"/>
      <c r="E45" s="161"/>
      <c r="F45" s="160"/>
      <c r="G45" s="159"/>
    </row>
    <row r="46" spans="1:7" ht="12.75" customHeight="1" x14ac:dyDescent="0.2">
      <c r="A46" s="164"/>
      <c r="B46" s="163"/>
      <c r="C46" s="163"/>
      <c r="D46" s="161"/>
      <c r="E46" s="161"/>
      <c r="F46" s="160"/>
      <c r="G46" s="159"/>
    </row>
    <row r="47" spans="1:7" ht="12.75" customHeight="1" x14ac:dyDescent="0.2">
      <c r="A47" s="162"/>
      <c r="B47" s="161"/>
      <c r="C47" s="161"/>
      <c r="D47" s="161"/>
      <c r="E47" s="161"/>
      <c r="F47" s="160"/>
      <c r="G47" s="159"/>
    </row>
    <row r="48" spans="1:7" ht="12.75" customHeight="1" x14ac:dyDescent="0.2">
      <c r="A48" s="162"/>
      <c r="B48" s="161"/>
      <c r="C48" s="161"/>
      <c r="D48" s="161"/>
      <c r="E48" s="161"/>
      <c r="F48" s="160"/>
      <c r="G48" s="159"/>
    </row>
    <row r="49" spans="1:7" ht="12.75" customHeight="1" x14ac:dyDescent="0.2">
      <c r="A49" s="162"/>
      <c r="B49" s="161"/>
      <c r="C49" s="161"/>
      <c r="D49" s="161"/>
      <c r="E49" s="161"/>
      <c r="F49" s="160"/>
      <c r="G49" s="159"/>
    </row>
    <row r="50" spans="1:7" ht="12.75" customHeight="1" x14ac:dyDescent="0.2">
      <c r="A50" s="162"/>
      <c r="B50" s="161"/>
      <c r="C50" s="161"/>
      <c r="D50" s="161"/>
      <c r="E50" s="161"/>
      <c r="F50" s="160"/>
      <c r="G50" s="159"/>
    </row>
    <row r="51" spans="1:7" ht="12.75" customHeight="1" x14ac:dyDescent="0.2">
      <c r="A51" s="162"/>
      <c r="B51" s="161"/>
      <c r="C51" s="161"/>
      <c r="D51" s="161"/>
      <c r="E51" s="161"/>
      <c r="F51" s="160"/>
      <c r="G51" s="159"/>
    </row>
    <row r="52" spans="1:7" ht="12.75" customHeight="1" x14ac:dyDescent="0.2">
      <c r="A52" s="162"/>
      <c r="B52" s="161"/>
      <c r="C52" s="161"/>
      <c r="D52" s="161"/>
      <c r="E52" s="161"/>
      <c r="F52" s="160"/>
      <c r="G52" s="159"/>
    </row>
    <row r="53" spans="1:7" ht="12.75" customHeight="1" thickBot="1" x14ac:dyDescent="0.25">
      <c r="A53" s="162"/>
      <c r="B53" s="161"/>
      <c r="C53" s="161"/>
      <c r="D53" s="161"/>
      <c r="E53" s="161"/>
      <c r="F53" s="160"/>
      <c r="G53" s="159"/>
    </row>
    <row r="54" spans="1:7" x14ac:dyDescent="0.2">
      <c r="A54" s="158" t="s">
        <v>100</v>
      </c>
      <c r="B54" s="157"/>
      <c r="C54" s="156" t="s">
        <v>99</v>
      </c>
      <c r="D54" s="156" t="s">
        <v>98</v>
      </c>
      <c r="E54" s="156" t="s">
        <v>97</v>
      </c>
      <c r="F54" s="155" t="s">
        <v>96</v>
      </c>
      <c r="G54" s="154" t="s">
        <v>95</v>
      </c>
    </row>
    <row r="55" spans="1:7" ht="49.5" customHeight="1" thickBot="1" x14ac:dyDescent="0.25">
      <c r="A55" s="410"/>
      <c r="B55" s="411"/>
      <c r="C55" s="153"/>
      <c r="D55" s="152"/>
      <c r="E55" s="152">
        <f>F18</f>
        <v>2052</v>
      </c>
      <c r="F55" s="151"/>
      <c r="G55" s="150">
        <f>SUM(A55:F55)</f>
        <v>2052</v>
      </c>
    </row>
  </sheetData>
  <mergeCells count="17">
    <mergeCell ref="A55:B55"/>
    <mergeCell ref="C15:D15"/>
    <mergeCell ref="A17:B17"/>
    <mergeCell ref="A19:B19"/>
    <mergeCell ref="A20:B20"/>
    <mergeCell ref="A21:B21"/>
    <mergeCell ref="A22:B22"/>
    <mergeCell ref="A18:B18"/>
    <mergeCell ref="A5:G5"/>
    <mergeCell ref="F8:G9"/>
    <mergeCell ref="F10:G10"/>
    <mergeCell ref="A15:B15"/>
    <mergeCell ref="A1:D1"/>
    <mergeCell ref="F1:G1"/>
    <mergeCell ref="A2:D2"/>
    <mergeCell ref="A3:D3"/>
    <mergeCell ref="A4:G4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A41" sqref="A41:XFD41"/>
    </sheetView>
  </sheetViews>
  <sheetFormatPr defaultRowHeight="12.75" x14ac:dyDescent="0.2"/>
  <cols>
    <col min="1" max="1" width="13.85546875" style="3" customWidth="1"/>
    <col min="2" max="2" width="11.28515625" style="35" customWidth="1"/>
    <col min="3" max="7" width="13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customFormat="1" ht="30" customHeight="1" x14ac:dyDescent="0.25">
      <c r="A1" s="380"/>
      <c r="B1" s="380"/>
      <c r="C1" s="380"/>
      <c r="D1" s="78"/>
      <c r="E1" s="78"/>
      <c r="F1" s="390" t="s">
        <v>12</v>
      </c>
      <c r="G1" s="390"/>
    </row>
    <row r="2" spans="1:7" customFormat="1" ht="41.25" customHeight="1" x14ac:dyDescent="0.2">
      <c r="A2" s="391"/>
      <c r="B2" s="391"/>
      <c r="C2" s="391"/>
      <c r="D2" s="78"/>
      <c r="E2" s="78"/>
      <c r="F2" s="398" t="s">
        <v>87</v>
      </c>
      <c r="G2" s="398"/>
    </row>
    <row r="3" spans="1:7" customFormat="1" ht="12.75" customHeight="1" x14ac:dyDescent="0.2">
      <c r="A3" s="380"/>
      <c r="B3" s="380"/>
      <c r="C3" s="380"/>
      <c r="D3" s="78"/>
      <c r="E3" s="78"/>
      <c r="F3" s="398"/>
      <c r="G3" s="398"/>
    </row>
    <row r="4" spans="1:7" customFormat="1" ht="12.75" customHeight="1" x14ac:dyDescent="0.2">
      <c r="A4" s="386" t="s">
        <v>85</v>
      </c>
      <c r="B4" s="386"/>
      <c r="C4" s="386"/>
      <c r="D4" s="386"/>
      <c r="E4" s="78"/>
      <c r="F4" s="82"/>
      <c r="G4" s="82"/>
    </row>
    <row r="5" spans="1:7" customFormat="1" x14ac:dyDescent="0.2">
      <c r="A5" s="386" t="s">
        <v>88</v>
      </c>
      <c r="B5" s="386"/>
      <c r="C5" s="386"/>
      <c r="D5" s="386"/>
      <c r="E5" s="78"/>
      <c r="F5" s="79"/>
      <c r="G5" s="81"/>
    </row>
    <row r="6" spans="1:7" customFormat="1" ht="6" customHeight="1" thickBot="1" x14ac:dyDescent="0.25">
      <c r="A6" s="83"/>
      <c r="B6" s="83"/>
      <c r="C6" s="83"/>
      <c r="D6" s="80"/>
      <c r="E6" s="80"/>
      <c r="F6" s="80"/>
      <c r="G6" s="80"/>
    </row>
    <row r="7" spans="1:7" customFormat="1" ht="12.75" customHeight="1" x14ac:dyDescent="0.2">
      <c r="A7" s="90"/>
      <c r="B7" s="90"/>
      <c r="C7" s="90"/>
      <c r="D7" s="78"/>
      <c r="E7" s="78"/>
      <c r="F7" s="78"/>
      <c r="G7" s="78"/>
    </row>
    <row r="8" spans="1:7" customFormat="1" ht="12.75" customHeight="1" x14ac:dyDescent="0.2">
      <c r="A8" s="90"/>
      <c r="B8" s="90"/>
      <c r="C8" s="90"/>
      <c r="D8" s="78"/>
      <c r="E8" s="78"/>
      <c r="F8" s="78"/>
      <c r="G8" s="78"/>
    </row>
    <row r="9" spans="1:7" s="16" customFormat="1" ht="14.25" x14ac:dyDescent="0.2">
      <c r="A9" s="89" t="s">
        <v>82</v>
      </c>
      <c r="B9" s="74"/>
      <c r="C9" s="43"/>
      <c r="F9" s="14"/>
    </row>
    <row r="10" spans="1:7" s="16" customFormat="1" ht="12.75" customHeight="1" x14ac:dyDescent="0.2">
      <c r="A10" s="94" t="s">
        <v>83</v>
      </c>
      <c r="B10" s="74"/>
      <c r="C10" s="43"/>
      <c r="F10" s="387"/>
      <c r="G10" s="387"/>
    </row>
    <row r="11" spans="1:7" s="16" customFormat="1" ht="14.25" x14ac:dyDescent="0.2">
      <c r="A11" s="85" t="s">
        <v>22</v>
      </c>
      <c r="B11" s="76"/>
      <c r="F11" s="388"/>
      <c r="G11" s="388"/>
    </row>
    <row r="12" spans="1:7" s="16" customFormat="1" ht="14.25" x14ac:dyDescent="0.2">
      <c r="A12" s="95">
        <v>2520</v>
      </c>
      <c r="B12" s="76"/>
      <c r="F12" s="388"/>
      <c r="G12" s="388"/>
    </row>
    <row r="13" spans="1:7" s="16" customFormat="1" ht="14.25" x14ac:dyDescent="0.2">
      <c r="A13" s="96" t="s">
        <v>89</v>
      </c>
      <c r="B13" s="77"/>
      <c r="F13" s="388"/>
      <c r="G13" s="388"/>
    </row>
    <row r="14" spans="1:7" s="16" customFormat="1" ht="15.75" x14ac:dyDescent="0.2">
      <c r="A14" s="86" t="s">
        <v>90</v>
      </c>
      <c r="B14" s="77"/>
      <c r="F14" s="91"/>
      <c r="G14" s="91"/>
    </row>
    <row r="15" spans="1:7" ht="13.5" thickBot="1" x14ac:dyDescent="0.25"/>
    <row r="16" spans="1:7" ht="13.5" thickBot="1" x14ac:dyDescent="0.25">
      <c r="A16" s="4" t="s">
        <v>0</v>
      </c>
      <c r="B16" s="5" t="s">
        <v>1</v>
      </c>
      <c r="C16" s="385" t="s">
        <v>2</v>
      </c>
      <c r="D16" s="384"/>
      <c r="E16" s="5" t="s">
        <v>3</v>
      </c>
      <c r="F16" s="92" t="s">
        <v>4</v>
      </c>
      <c r="G16" s="13" t="s">
        <v>5</v>
      </c>
    </row>
    <row r="17" spans="1:10" x14ac:dyDescent="0.2">
      <c r="A17" s="39"/>
      <c r="B17" s="70"/>
      <c r="C17" s="7"/>
      <c r="D17" s="8"/>
      <c r="E17" s="52"/>
      <c r="F17" s="53"/>
      <c r="G17" s="49"/>
    </row>
    <row r="18" spans="1:10" x14ac:dyDescent="0.2">
      <c r="A18" s="41">
        <v>41200</v>
      </c>
      <c r="B18" s="87" t="s">
        <v>91</v>
      </c>
      <c r="C18" s="88" t="s">
        <v>13</v>
      </c>
      <c r="D18" s="8"/>
      <c r="E18" s="52">
        <v>1596</v>
      </c>
      <c r="F18" s="53"/>
      <c r="G18" s="49">
        <f>E18</f>
        <v>1596</v>
      </c>
    </row>
    <row r="19" spans="1:10" ht="12.75" customHeight="1" x14ac:dyDescent="0.2">
      <c r="A19" s="41">
        <v>41200</v>
      </c>
      <c r="B19" s="87" t="s">
        <v>92</v>
      </c>
      <c r="C19" s="88" t="s">
        <v>31</v>
      </c>
      <c r="D19" s="55"/>
      <c r="E19" s="52"/>
      <c r="F19" s="53">
        <v>1368</v>
      </c>
      <c r="G19" s="49">
        <f>G18+E19-F19</f>
        <v>228</v>
      </c>
    </row>
    <row r="20" spans="1:10" x14ac:dyDescent="0.2">
      <c r="A20" s="97">
        <v>41225</v>
      </c>
      <c r="B20" s="2" t="s">
        <v>93</v>
      </c>
      <c r="C20" s="88" t="s">
        <v>13</v>
      </c>
      <c r="D20" s="8"/>
      <c r="E20" s="52">
        <v>2223</v>
      </c>
      <c r="F20" s="53"/>
      <c r="G20" s="49">
        <f>G19+E20-F20</f>
        <v>2451</v>
      </c>
    </row>
    <row r="21" spans="1:10" x14ac:dyDescent="0.2">
      <c r="A21" s="97">
        <v>41225</v>
      </c>
      <c r="B21" s="98" t="s">
        <v>94</v>
      </c>
      <c r="C21" s="88" t="s">
        <v>31</v>
      </c>
      <c r="D21" s="8"/>
      <c r="E21" s="52"/>
      <c r="F21" s="53">
        <v>2150</v>
      </c>
      <c r="G21" s="49">
        <f>G20+E21-F21</f>
        <v>301</v>
      </c>
    </row>
    <row r="22" spans="1:10" x14ac:dyDescent="0.2">
      <c r="A22" s="36"/>
      <c r="B22" s="2"/>
      <c r="C22" s="7"/>
      <c r="D22" s="8"/>
      <c r="E22" s="52"/>
      <c r="F22" s="53"/>
      <c r="G22" s="49"/>
    </row>
    <row r="23" spans="1:10" x14ac:dyDescent="0.2">
      <c r="A23" s="36"/>
      <c r="B23" s="2"/>
      <c r="C23" s="7"/>
      <c r="D23" s="8"/>
      <c r="E23" s="52"/>
      <c r="F23" s="53"/>
      <c r="G23" s="49"/>
    </row>
    <row r="24" spans="1:10" x14ac:dyDescent="0.2">
      <c r="A24" s="36"/>
      <c r="B24" s="2"/>
      <c r="C24" s="7"/>
      <c r="D24" s="8"/>
      <c r="E24" s="52"/>
      <c r="F24" s="53"/>
      <c r="G24" s="49"/>
    </row>
    <row r="25" spans="1:10" x14ac:dyDescent="0.2">
      <c r="A25" s="36"/>
      <c r="B25" s="2"/>
      <c r="C25" s="7"/>
      <c r="D25" s="8"/>
      <c r="E25" s="52"/>
      <c r="F25" s="53"/>
      <c r="G25" s="49"/>
    </row>
    <row r="26" spans="1:10" x14ac:dyDescent="0.2">
      <c r="A26" s="36"/>
      <c r="B26" s="2"/>
      <c r="C26" s="7"/>
      <c r="D26" s="8"/>
      <c r="E26" s="52"/>
      <c r="F26" s="53"/>
      <c r="G26" s="49"/>
      <c r="J26" s="44"/>
    </row>
    <row r="27" spans="1:10" x14ac:dyDescent="0.2">
      <c r="A27" s="36"/>
      <c r="B27" s="2"/>
      <c r="C27" s="7"/>
      <c r="D27" s="8"/>
      <c r="E27" s="52"/>
      <c r="F27" s="53"/>
      <c r="G27" s="49"/>
    </row>
    <row r="28" spans="1:10" x14ac:dyDescent="0.2">
      <c r="A28" s="36"/>
      <c r="B28" s="2"/>
      <c r="C28" s="7"/>
      <c r="D28" s="8"/>
      <c r="E28" s="52"/>
      <c r="F28" s="53"/>
      <c r="G28" s="49"/>
    </row>
    <row r="29" spans="1:10" x14ac:dyDescent="0.2">
      <c r="A29" s="33"/>
      <c r="B29" s="93"/>
      <c r="C29" s="7"/>
      <c r="D29" s="8"/>
      <c r="E29" s="50"/>
      <c r="F29" s="51"/>
      <c r="G29" s="49"/>
    </row>
    <row r="30" spans="1:10" x14ac:dyDescent="0.2">
      <c r="A30" s="33"/>
      <c r="B30" s="93"/>
      <c r="C30" s="7"/>
      <c r="D30" s="8"/>
      <c r="E30" s="38"/>
      <c r="F30" s="51"/>
      <c r="G30" s="49"/>
    </row>
    <row r="31" spans="1:10" x14ac:dyDescent="0.2">
      <c r="A31" s="33"/>
      <c r="B31" s="93"/>
      <c r="C31" s="7"/>
      <c r="D31" s="8"/>
      <c r="E31" s="50"/>
      <c r="F31" s="51"/>
      <c r="G31" s="49"/>
    </row>
    <row r="32" spans="1:10" x14ac:dyDescent="0.2">
      <c r="A32" s="33"/>
      <c r="B32" s="93"/>
      <c r="C32" s="7"/>
      <c r="D32" s="8"/>
      <c r="E32" s="50"/>
      <c r="F32" s="51"/>
      <c r="G32" s="49"/>
    </row>
    <row r="33" spans="1:7" x14ac:dyDescent="0.2">
      <c r="A33" s="33"/>
      <c r="B33" s="93"/>
      <c r="C33" s="7"/>
      <c r="D33" s="8"/>
      <c r="E33" s="50"/>
      <c r="F33" s="51"/>
      <c r="G33" s="49"/>
    </row>
    <row r="34" spans="1:7" x14ac:dyDescent="0.2">
      <c r="A34" s="6"/>
      <c r="B34" s="93"/>
      <c r="C34" s="7"/>
      <c r="D34" s="8"/>
      <c r="E34" s="50"/>
      <c r="F34" s="51"/>
      <c r="G34" s="49"/>
    </row>
    <row r="35" spans="1:7" x14ac:dyDescent="0.2">
      <c r="A35" s="6"/>
      <c r="B35" s="93"/>
      <c r="C35" s="7"/>
      <c r="D35" s="8"/>
      <c r="E35" s="50"/>
      <c r="F35" s="51"/>
      <c r="G35" s="49"/>
    </row>
    <row r="36" spans="1:7" x14ac:dyDescent="0.2">
      <c r="A36" s="6"/>
      <c r="B36" s="93"/>
      <c r="C36" s="7"/>
      <c r="D36" s="8"/>
      <c r="E36" s="50"/>
      <c r="F36" s="51"/>
      <c r="G36" s="49"/>
    </row>
    <row r="37" spans="1:7" x14ac:dyDescent="0.2">
      <c r="A37" s="6"/>
      <c r="B37" s="93"/>
      <c r="C37" s="7"/>
      <c r="D37" s="8"/>
      <c r="E37" s="50"/>
      <c r="F37" s="51"/>
      <c r="G37" s="49"/>
    </row>
    <row r="38" spans="1:7" x14ac:dyDescent="0.2">
      <c r="A38" s="6"/>
      <c r="B38" s="93"/>
      <c r="C38" s="7"/>
      <c r="D38" s="8"/>
      <c r="E38" s="50"/>
      <c r="F38" s="51"/>
      <c r="G38" s="49"/>
    </row>
    <row r="39" spans="1:7" x14ac:dyDescent="0.2">
      <c r="A39" s="6"/>
      <c r="B39" s="93"/>
      <c r="C39" s="7"/>
      <c r="D39" s="8"/>
      <c r="E39" s="50"/>
      <c r="F39" s="51"/>
      <c r="G39" s="49"/>
    </row>
    <row r="40" spans="1:7" ht="12.75" customHeight="1" x14ac:dyDescent="0.2">
      <c r="A40" s="47"/>
      <c r="B40" s="46"/>
      <c r="C40" s="7"/>
      <c r="D40" s="8"/>
      <c r="E40" s="50"/>
      <c r="F40" s="51"/>
      <c r="G40" s="49"/>
    </row>
    <row r="41" spans="1:7" ht="12.75" customHeight="1" x14ac:dyDescent="0.2">
      <c r="A41" s="48"/>
      <c r="B41" s="46"/>
      <c r="C41" s="7"/>
      <c r="D41" s="8"/>
      <c r="E41" s="50"/>
      <c r="F41" s="51"/>
      <c r="G41" s="49"/>
    </row>
    <row r="42" spans="1:7" x14ac:dyDescent="0.2">
      <c r="A42" s="6"/>
      <c r="B42" s="93"/>
      <c r="C42" s="7"/>
      <c r="D42" s="8"/>
      <c r="E42" s="50"/>
      <c r="F42" s="51"/>
      <c r="G42" s="49"/>
    </row>
    <row r="43" spans="1:7" x14ac:dyDescent="0.2">
      <c r="A43" s="6"/>
      <c r="B43" s="93"/>
      <c r="C43" s="7"/>
      <c r="D43" s="8"/>
      <c r="E43" s="23"/>
      <c r="F43" s="8"/>
      <c r="G43" s="20"/>
    </row>
    <row r="44" spans="1:7" x14ac:dyDescent="0.2">
      <c r="A44" s="22" t="s">
        <v>6</v>
      </c>
      <c r="B44" s="93"/>
      <c r="C44" s="7"/>
      <c r="D44" s="8"/>
      <c r="E44" s="23"/>
      <c r="F44" s="8"/>
      <c r="G44" s="20"/>
    </row>
    <row r="45" spans="1:7" x14ac:dyDescent="0.2">
      <c r="A45" s="6" t="s">
        <v>7</v>
      </c>
      <c r="B45" s="93"/>
      <c r="C45" s="7"/>
      <c r="D45" s="8"/>
      <c r="E45" s="23"/>
      <c r="F45" s="8"/>
      <c r="G45" s="20"/>
    </row>
    <row r="46" spans="1:7" x14ac:dyDescent="0.2">
      <c r="A46" s="6" t="s">
        <v>8</v>
      </c>
      <c r="B46" s="93"/>
      <c r="C46" s="7"/>
      <c r="D46" s="8"/>
      <c r="E46" s="23"/>
      <c r="F46" s="8"/>
      <c r="G46" s="20"/>
    </row>
    <row r="47" spans="1:7" x14ac:dyDescent="0.2">
      <c r="A47" s="6" t="s">
        <v>29</v>
      </c>
      <c r="B47" s="93"/>
      <c r="C47" s="7"/>
      <c r="D47" s="8"/>
      <c r="E47" s="23"/>
      <c r="F47" s="8"/>
      <c r="G47" s="20"/>
    </row>
    <row r="48" spans="1:7" x14ac:dyDescent="0.2">
      <c r="A48" s="6"/>
      <c r="B48" s="93"/>
      <c r="C48" s="7"/>
      <c r="D48" s="8"/>
      <c r="E48" s="23"/>
      <c r="F48" s="8"/>
      <c r="G48" s="20"/>
    </row>
    <row r="49" spans="1:7" x14ac:dyDescent="0.2">
      <c r="A49" s="6" t="s">
        <v>25</v>
      </c>
      <c r="B49" s="93"/>
      <c r="C49" s="7"/>
      <c r="D49" s="8"/>
      <c r="E49" s="23"/>
      <c r="F49" s="8"/>
      <c r="G49" s="20"/>
    </row>
    <row r="50" spans="1:7" x14ac:dyDescent="0.2">
      <c r="A50" s="6" t="s">
        <v>28</v>
      </c>
      <c r="B50" s="93"/>
      <c r="C50" s="7"/>
      <c r="D50" s="8"/>
      <c r="E50" s="23"/>
      <c r="F50" s="8"/>
      <c r="G50" s="20"/>
    </row>
    <row r="51" spans="1:7" ht="13.5" thickBot="1" x14ac:dyDescent="0.25">
      <c r="A51" s="9"/>
      <c r="B51" s="37"/>
      <c r="C51" s="10"/>
      <c r="D51" s="11"/>
      <c r="E51" s="24"/>
      <c r="F51" s="11"/>
      <c r="G51" s="21"/>
    </row>
    <row r="52" spans="1:7" x14ac:dyDescent="0.2">
      <c r="C52" s="26" t="s">
        <v>18</v>
      </c>
      <c r="D52" s="25" t="s">
        <v>17</v>
      </c>
      <c r="E52" s="27" t="s">
        <v>16</v>
      </c>
      <c r="F52" s="25" t="s">
        <v>15</v>
      </c>
      <c r="G52" s="25" t="s">
        <v>14</v>
      </c>
    </row>
    <row r="53" spans="1:7" ht="35.1" customHeight="1" thickBot="1" x14ac:dyDescent="0.25">
      <c r="C53" s="29">
        <f>E18-F19</f>
        <v>228</v>
      </c>
      <c r="D53" s="29">
        <f>E20-F21</f>
        <v>73</v>
      </c>
      <c r="E53" s="28"/>
      <c r="F53" s="28"/>
      <c r="G53" s="28">
        <f>SUM(C53:F53)</f>
        <v>301</v>
      </c>
    </row>
    <row r="54" spans="1:7" ht="9.75" customHeight="1" thickBot="1" x14ac:dyDescent="0.25">
      <c r="C54" s="30"/>
      <c r="D54" s="30"/>
      <c r="E54" s="7"/>
      <c r="F54" s="7"/>
      <c r="G54" s="30"/>
    </row>
    <row r="55" spans="1:7" ht="13.5" thickBot="1" x14ac:dyDescent="0.25">
      <c r="B55" s="362" t="s">
        <v>19</v>
      </c>
      <c r="C55" s="363"/>
      <c r="E55" s="362" t="s">
        <v>20</v>
      </c>
      <c r="F55" s="363"/>
    </row>
    <row r="56" spans="1:7" x14ac:dyDescent="0.2">
      <c r="B56" s="364" t="s">
        <v>72</v>
      </c>
      <c r="C56" s="365"/>
      <c r="E56" s="368" t="s">
        <v>26</v>
      </c>
      <c r="F56" s="365"/>
    </row>
    <row r="57" spans="1:7" ht="13.5" thickBot="1" x14ac:dyDescent="0.25">
      <c r="B57" s="366"/>
      <c r="C57" s="367"/>
      <c r="E57" s="366"/>
      <c r="F57" s="367"/>
    </row>
  </sheetData>
  <mergeCells count="14">
    <mergeCell ref="A4:D4"/>
    <mergeCell ref="A1:C1"/>
    <mergeCell ref="F1:G1"/>
    <mergeCell ref="A2:C2"/>
    <mergeCell ref="F2:G3"/>
    <mergeCell ref="A3:C3"/>
    <mergeCell ref="B56:C57"/>
    <mergeCell ref="E56:F57"/>
    <mergeCell ref="A5:D5"/>
    <mergeCell ref="F10:G10"/>
    <mergeCell ref="F11:G13"/>
    <mergeCell ref="C16:D16"/>
    <mergeCell ref="B55:C55"/>
    <mergeCell ref="E55:F55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G51" sqref="G51"/>
    </sheetView>
  </sheetViews>
  <sheetFormatPr defaultRowHeight="12.75" x14ac:dyDescent="0.2"/>
  <cols>
    <col min="1" max="1" width="10" style="3" customWidth="1"/>
    <col min="2" max="2" width="12.7109375" style="35" customWidth="1"/>
    <col min="3" max="7" width="12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ht="12.75" customHeight="1" x14ac:dyDescent="0.2">
      <c r="F1" s="421" t="s">
        <v>9</v>
      </c>
      <c r="G1" s="421"/>
    </row>
    <row r="2" spans="1:7" ht="12.75" customHeight="1" x14ac:dyDescent="0.2">
      <c r="F2" s="421"/>
      <c r="G2" s="421"/>
    </row>
    <row r="3" spans="1:7" ht="12.75" customHeight="1" x14ac:dyDescent="0.2">
      <c r="F3" s="3" t="s">
        <v>10</v>
      </c>
      <c r="G3" s="18"/>
    </row>
    <row r="4" spans="1:7" ht="12.75" customHeight="1" x14ac:dyDescent="0.2">
      <c r="F4" s="3" t="s">
        <v>11</v>
      </c>
      <c r="G4" s="18"/>
    </row>
    <row r="5" spans="1:7" x14ac:dyDescent="0.2">
      <c r="F5" s="14">
        <v>2210</v>
      </c>
    </row>
    <row r="6" spans="1:7" ht="14.25" x14ac:dyDescent="0.2">
      <c r="A6" s="31" t="s">
        <v>21</v>
      </c>
      <c r="B6" s="3"/>
      <c r="C6" s="16"/>
      <c r="F6" s="45" t="s">
        <v>27</v>
      </c>
    </row>
    <row r="7" spans="1:7" s="16" customFormat="1" ht="14.25" x14ac:dyDescent="0.2">
      <c r="A7" s="15"/>
      <c r="B7" s="3" t="s">
        <v>77</v>
      </c>
      <c r="C7" s="43"/>
      <c r="F7" s="14"/>
    </row>
    <row r="8" spans="1:7" s="16" customFormat="1" ht="12.75" customHeight="1" x14ac:dyDescent="0.2">
      <c r="B8" s="3" t="s">
        <v>78</v>
      </c>
      <c r="C8" s="43"/>
      <c r="F8" s="387" t="s">
        <v>12</v>
      </c>
      <c r="G8" s="387"/>
    </row>
    <row r="9" spans="1:7" s="16" customFormat="1" ht="14.25" x14ac:dyDescent="0.2">
      <c r="A9" s="17"/>
      <c r="B9" s="72" t="s">
        <v>79</v>
      </c>
      <c r="F9" s="388" t="s">
        <v>76</v>
      </c>
      <c r="G9" s="388"/>
    </row>
    <row r="10" spans="1:7" s="16" customFormat="1" ht="14.25" x14ac:dyDescent="0.2">
      <c r="A10" s="17"/>
      <c r="B10" s="73" t="s">
        <v>80</v>
      </c>
      <c r="F10" s="388"/>
      <c r="G10" s="388"/>
    </row>
    <row r="11" spans="1:7" s="16" customFormat="1" ht="15.75" x14ac:dyDescent="0.2">
      <c r="A11" s="17"/>
      <c r="B11" s="32"/>
      <c r="F11" s="19"/>
      <c r="G11" s="19"/>
    </row>
    <row r="12" spans="1:7" s="16" customFormat="1" ht="15.75" x14ac:dyDescent="0.2">
      <c r="A12" s="17"/>
      <c r="B12" s="32"/>
      <c r="F12" s="19"/>
      <c r="G12" s="19"/>
    </row>
    <row r="13" spans="1:7" s="16" customFormat="1" ht="15.75" x14ac:dyDescent="0.2">
      <c r="A13" s="17"/>
      <c r="B13" s="1"/>
      <c r="F13" s="19"/>
      <c r="G13" s="19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4"/>
      <c r="E15" s="5" t="s">
        <v>3</v>
      </c>
      <c r="F15" s="12" t="s">
        <v>4</v>
      </c>
      <c r="G15" s="13" t="s">
        <v>5</v>
      </c>
    </row>
    <row r="16" spans="1:7" x14ac:dyDescent="0.2">
      <c r="A16" s="39">
        <v>40820</v>
      </c>
      <c r="B16" s="70" t="s">
        <v>81</v>
      </c>
      <c r="C16" s="7" t="s">
        <v>13</v>
      </c>
      <c r="D16" s="8"/>
      <c r="E16" s="52">
        <v>2052</v>
      </c>
      <c r="F16" s="53"/>
      <c r="G16" s="49">
        <f>E16</f>
        <v>2052</v>
      </c>
    </row>
    <row r="17" spans="1:10" x14ac:dyDescent="0.2">
      <c r="A17" s="41"/>
      <c r="B17" s="71"/>
      <c r="C17" s="7"/>
      <c r="D17" s="8"/>
      <c r="E17" s="52"/>
      <c r="F17" s="53"/>
      <c r="G17" s="49"/>
    </row>
    <row r="18" spans="1:10" ht="12.75" customHeight="1" x14ac:dyDescent="0.2">
      <c r="A18" s="41"/>
      <c r="B18" s="42"/>
      <c r="C18" s="7"/>
      <c r="D18" s="55"/>
      <c r="E18" s="52"/>
      <c r="F18" s="53"/>
      <c r="G18" s="49"/>
    </row>
    <row r="19" spans="1:10" x14ac:dyDescent="0.2">
      <c r="A19" s="36"/>
      <c r="B19" s="2"/>
      <c r="C19" s="7"/>
      <c r="D19" s="8"/>
      <c r="E19" s="52"/>
      <c r="F19" s="53"/>
      <c r="G19" s="49"/>
    </row>
    <row r="20" spans="1:10" x14ac:dyDescent="0.2">
      <c r="A20" s="36"/>
      <c r="B20" s="2"/>
      <c r="C20" s="7"/>
      <c r="D20" s="8"/>
      <c r="E20" s="52"/>
      <c r="F20" s="53"/>
      <c r="G20" s="49"/>
    </row>
    <row r="21" spans="1:10" x14ac:dyDescent="0.2">
      <c r="A21" s="36"/>
      <c r="B21" s="2"/>
      <c r="C21" s="7"/>
      <c r="D21" s="8"/>
      <c r="E21" s="52"/>
      <c r="F21" s="53"/>
      <c r="G21" s="49"/>
    </row>
    <row r="22" spans="1:10" x14ac:dyDescent="0.2">
      <c r="A22" s="36"/>
      <c r="B22" s="2"/>
      <c r="C22" s="7"/>
      <c r="D22" s="8"/>
      <c r="E22" s="52"/>
      <c r="F22" s="53"/>
      <c r="G22" s="49"/>
    </row>
    <row r="23" spans="1:10" x14ac:dyDescent="0.2">
      <c r="A23" s="36"/>
      <c r="B23" s="2"/>
      <c r="C23" s="7"/>
      <c r="D23" s="8"/>
      <c r="E23" s="52"/>
      <c r="F23" s="53"/>
      <c r="G23" s="49"/>
    </row>
    <row r="24" spans="1:10" x14ac:dyDescent="0.2">
      <c r="A24" s="36"/>
      <c r="B24" s="2"/>
      <c r="C24" s="7"/>
      <c r="D24" s="8"/>
      <c r="E24" s="52"/>
      <c r="F24" s="53"/>
      <c r="G24" s="49"/>
    </row>
    <row r="25" spans="1:10" x14ac:dyDescent="0.2">
      <c r="A25" s="36"/>
      <c r="B25" s="2"/>
      <c r="C25" s="7"/>
      <c r="D25" s="8"/>
      <c r="E25" s="52"/>
      <c r="F25" s="53"/>
      <c r="G25" s="49"/>
      <c r="J25" s="44"/>
    </row>
    <row r="26" spans="1:10" x14ac:dyDescent="0.2">
      <c r="A26" s="36"/>
      <c r="B26" s="2"/>
      <c r="C26" s="7"/>
      <c r="D26" s="8"/>
      <c r="E26" s="52"/>
      <c r="F26" s="53"/>
      <c r="G26" s="49"/>
    </row>
    <row r="27" spans="1:10" x14ac:dyDescent="0.2">
      <c r="A27" s="36"/>
      <c r="B27" s="2"/>
      <c r="C27" s="7"/>
      <c r="D27" s="8"/>
      <c r="E27" s="52"/>
      <c r="F27" s="53"/>
      <c r="G27" s="49"/>
    </row>
    <row r="28" spans="1:10" x14ac:dyDescent="0.2">
      <c r="A28" s="33"/>
      <c r="B28" s="34"/>
      <c r="C28" s="7"/>
      <c r="D28" s="8"/>
      <c r="E28" s="50"/>
      <c r="F28" s="51"/>
      <c r="G28" s="49"/>
    </row>
    <row r="29" spans="1:10" x14ac:dyDescent="0.2">
      <c r="A29" s="33"/>
      <c r="B29" s="34"/>
      <c r="C29" s="7"/>
      <c r="D29" s="8"/>
      <c r="E29" s="38"/>
      <c r="F29" s="51"/>
      <c r="G29" s="49"/>
    </row>
    <row r="30" spans="1:10" x14ac:dyDescent="0.2">
      <c r="A30" s="33"/>
      <c r="B30" s="34"/>
      <c r="C30" s="7"/>
      <c r="D30" s="8"/>
      <c r="E30" s="50"/>
      <c r="F30" s="51"/>
      <c r="G30" s="49"/>
    </row>
    <row r="31" spans="1:10" x14ac:dyDescent="0.2">
      <c r="A31" s="33"/>
      <c r="B31" s="34"/>
      <c r="C31" s="7"/>
      <c r="D31" s="8"/>
      <c r="E31" s="50"/>
      <c r="F31" s="51"/>
      <c r="G31" s="49"/>
    </row>
    <row r="32" spans="1:10" x14ac:dyDescent="0.2">
      <c r="A32" s="33"/>
      <c r="B32" s="34"/>
      <c r="C32" s="7"/>
      <c r="D32" s="8"/>
      <c r="E32" s="50"/>
      <c r="F32" s="51"/>
      <c r="G32" s="49"/>
    </row>
    <row r="33" spans="1:7" x14ac:dyDescent="0.2">
      <c r="A33" s="6"/>
      <c r="B33" s="34"/>
      <c r="C33" s="7"/>
      <c r="D33" s="8"/>
      <c r="E33" s="50"/>
      <c r="F33" s="51"/>
      <c r="G33" s="49"/>
    </row>
    <row r="34" spans="1:7" x14ac:dyDescent="0.2">
      <c r="A34" s="6"/>
      <c r="B34" s="34"/>
      <c r="C34" s="7"/>
      <c r="D34" s="8"/>
      <c r="E34" s="50"/>
      <c r="F34" s="51"/>
      <c r="G34" s="49"/>
    </row>
    <row r="35" spans="1:7" x14ac:dyDescent="0.2">
      <c r="A35" s="6"/>
      <c r="B35" s="34"/>
      <c r="C35" s="7"/>
      <c r="D35" s="8"/>
      <c r="E35" s="50"/>
      <c r="F35" s="51"/>
      <c r="G35" s="49"/>
    </row>
    <row r="36" spans="1:7" x14ac:dyDescent="0.2">
      <c r="A36" s="6"/>
      <c r="B36" s="34"/>
      <c r="C36" s="7"/>
      <c r="D36" s="8"/>
      <c r="E36" s="50"/>
      <c r="F36" s="51"/>
      <c r="G36" s="49"/>
    </row>
    <row r="37" spans="1:7" x14ac:dyDescent="0.2">
      <c r="A37" s="6"/>
      <c r="B37" s="34"/>
      <c r="C37" s="7"/>
      <c r="D37" s="8"/>
      <c r="E37" s="50"/>
      <c r="F37" s="51"/>
      <c r="G37" s="49"/>
    </row>
    <row r="38" spans="1:7" x14ac:dyDescent="0.2">
      <c r="A38" s="6"/>
      <c r="B38" s="34"/>
      <c r="C38" s="7"/>
      <c r="D38" s="8"/>
      <c r="E38" s="50"/>
      <c r="F38" s="51"/>
      <c r="G38" s="49"/>
    </row>
    <row r="39" spans="1:7" x14ac:dyDescent="0.2">
      <c r="A39" s="6"/>
      <c r="B39" s="34"/>
      <c r="C39" s="7"/>
      <c r="D39" s="8"/>
      <c r="E39" s="50"/>
      <c r="F39" s="51"/>
      <c r="G39" s="49"/>
    </row>
    <row r="40" spans="1:7" ht="12.75" customHeight="1" x14ac:dyDescent="0.2">
      <c r="A40" s="47"/>
      <c r="B40" s="46"/>
      <c r="C40" s="7"/>
      <c r="D40" s="8"/>
      <c r="E40" s="50"/>
      <c r="F40" s="51"/>
      <c r="G40" s="49"/>
    </row>
    <row r="41" spans="1:7" ht="12.75" customHeight="1" x14ac:dyDescent="0.2">
      <c r="A41" s="47"/>
      <c r="B41" s="46"/>
      <c r="C41" s="7"/>
      <c r="D41" s="8"/>
      <c r="E41" s="50"/>
      <c r="F41" s="51"/>
      <c r="G41" s="49"/>
    </row>
    <row r="42" spans="1:7" ht="12.75" customHeight="1" x14ac:dyDescent="0.2">
      <c r="A42" s="48"/>
      <c r="B42" s="46"/>
      <c r="C42" s="7"/>
      <c r="D42" s="8"/>
      <c r="E42" s="50"/>
      <c r="F42" s="51"/>
      <c r="G42" s="49"/>
    </row>
    <row r="43" spans="1:7" x14ac:dyDescent="0.2">
      <c r="A43" s="6"/>
      <c r="B43" s="34"/>
      <c r="C43" s="7"/>
      <c r="D43" s="8"/>
      <c r="E43" s="50"/>
      <c r="F43" s="51"/>
      <c r="G43" s="49"/>
    </row>
    <row r="44" spans="1:7" x14ac:dyDescent="0.2">
      <c r="A44" s="6"/>
      <c r="B44" s="34"/>
      <c r="C44" s="7"/>
      <c r="D44" s="8"/>
      <c r="E44" s="50"/>
      <c r="F44" s="51"/>
      <c r="G44" s="49"/>
    </row>
    <row r="45" spans="1:7" x14ac:dyDescent="0.2">
      <c r="A45" s="6"/>
      <c r="B45" s="34"/>
      <c r="C45" s="7"/>
      <c r="D45" s="8"/>
      <c r="E45" s="23"/>
      <c r="F45" s="8"/>
      <c r="G45" s="20"/>
    </row>
    <row r="46" spans="1:7" x14ac:dyDescent="0.2">
      <c r="A46" s="22" t="s">
        <v>6</v>
      </c>
      <c r="B46" s="34"/>
      <c r="C46" s="7"/>
      <c r="D46" s="8"/>
      <c r="E46" s="23"/>
      <c r="F46" s="8"/>
      <c r="G46" s="20"/>
    </row>
    <row r="47" spans="1:7" x14ac:dyDescent="0.2">
      <c r="A47" s="6" t="s">
        <v>7</v>
      </c>
      <c r="B47" s="34"/>
      <c r="C47" s="7"/>
      <c r="D47" s="8"/>
      <c r="E47" s="23"/>
      <c r="F47" s="8"/>
      <c r="G47" s="20"/>
    </row>
    <row r="48" spans="1:7" x14ac:dyDescent="0.2">
      <c r="A48" s="6" t="s">
        <v>8</v>
      </c>
      <c r="B48" s="34"/>
      <c r="C48" s="7"/>
      <c r="D48" s="8"/>
      <c r="E48" s="23"/>
      <c r="F48" s="8"/>
      <c r="G48" s="20"/>
    </row>
    <row r="49" spans="1:7" x14ac:dyDescent="0.2">
      <c r="A49" s="6" t="s">
        <v>29</v>
      </c>
      <c r="B49" s="34"/>
      <c r="C49" s="7"/>
      <c r="D49" s="8"/>
      <c r="E49" s="23"/>
      <c r="F49" s="8"/>
      <c r="G49" s="20"/>
    </row>
    <row r="50" spans="1:7" x14ac:dyDescent="0.2">
      <c r="A50" s="6"/>
      <c r="B50" s="34"/>
      <c r="C50" s="7"/>
      <c r="D50" s="8"/>
      <c r="E50" s="23"/>
      <c r="F50" s="8"/>
      <c r="G50" s="20"/>
    </row>
    <row r="51" spans="1:7" x14ac:dyDescent="0.2">
      <c r="A51" s="6" t="s">
        <v>25</v>
      </c>
      <c r="B51" s="34"/>
      <c r="C51" s="7"/>
      <c r="D51" s="8"/>
      <c r="E51" s="23"/>
      <c r="F51" s="8"/>
      <c r="G51" s="20"/>
    </row>
    <row r="52" spans="1:7" x14ac:dyDescent="0.2">
      <c r="A52" s="6" t="s">
        <v>28</v>
      </c>
      <c r="B52" s="34"/>
      <c r="C52" s="7"/>
      <c r="D52" s="8"/>
      <c r="E52" s="23"/>
      <c r="F52" s="8"/>
      <c r="G52" s="20"/>
    </row>
    <row r="53" spans="1:7" ht="13.5" thickBot="1" x14ac:dyDescent="0.25">
      <c r="A53" s="9"/>
      <c r="B53" s="37"/>
      <c r="C53" s="10"/>
      <c r="D53" s="11"/>
      <c r="E53" s="24"/>
      <c r="F53" s="11"/>
      <c r="G53" s="21"/>
    </row>
    <row r="54" spans="1:7" x14ac:dyDescent="0.2">
      <c r="C54" s="26" t="s">
        <v>18</v>
      </c>
      <c r="D54" s="25" t="s">
        <v>17</v>
      </c>
      <c r="E54" s="27" t="s">
        <v>16</v>
      </c>
      <c r="F54" s="25" t="s">
        <v>15</v>
      </c>
      <c r="G54" s="25" t="s">
        <v>14</v>
      </c>
    </row>
    <row r="55" spans="1:7" ht="35.1" customHeight="1" thickBot="1" x14ac:dyDescent="0.25">
      <c r="C55" s="29"/>
      <c r="D55" s="29"/>
      <c r="E55" s="28">
        <f>E16</f>
        <v>2052</v>
      </c>
      <c r="F55" s="28"/>
      <c r="G55" s="28">
        <f>SUM(C55:F55)</f>
        <v>2052</v>
      </c>
    </row>
    <row r="56" spans="1:7" ht="9.75" customHeight="1" x14ac:dyDescent="0.2">
      <c r="C56" s="30"/>
      <c r="D56" s="30"/>
      <c r="E56" s="7"/>
      <c r="F56" s="7"/>
      <c r="G56" s="30"/>
    </row>
    <row r="57" spans="1:7" ht="6.75" customHeight="1" thickBot="1" x14ac:dyDescent="0.25"/>
    <row r="58" spans="1:7" ht="13.5" thickBot="1" x14ac:dyDescent="0.25">
      <c r="B58" s="362" t="s">
        <v>19</v>
      </c>
      <c r="C58" s="363"/>
      <c r="E58" s="362" t="s">
        <v>20</v>
      </c>
      <c r="F58" s="363"/>
    </row>
    <row r="59" spans="1:7" x14ac:dyDescent="0.2">
      <c r="B59" s="364" t="s">
        <v>72</v>
      </c>
      <c r="C59" s="365"/>
      <c r="E59" s="368" t="s">
        <v>26</v>
      </c>
      <c r="F59" s="365"/>
    </row>
    <row r="60" spans="1:7" ht="13.5" thickBot="1" x14ac:dyDescent="0.25">
      <c r="B60" s="366"/>
      <c r="C60" s="367"/>
      <c r="E60" s="366"/>
      <c r="F60" s="367"/>
    </row>
  </sheetData>
  <mergeCells count="8">
    <mergeCell ref="B59:C60"/>
    <mergeCell ref="E59:F60"/>
    <mergeCell ref="F1:G2"/>
    <mergeCell ref="F8:G8"/>
    <mergeCell ref="F9:G10"/>
    <mergeCell ref="C15:D15"/>
    <mergeCell ref="B58:C58"/>
    <mergeCell ref="E58:F58"/>
  </mergeCells>
  <printOptions horizontalCentered="1"/>
  <pageMargins left="0.74803149606299213" right="0.74803149606299213" top="0.39370078740157483" bottom="0.39370078740157483" header="0.31496062992125984" footer="0.51181102362204722"/>
  <pageSetup paperSize="9" orientation="portrait" verticalDpi="12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E34" sqref="E34"/>
    </sheetView>
  </sheetViews>
  <sheetFormatPr defaultRowHeight="12.75" x14ac:dyDescent="0.2"/>
  <cols>
    <col min="1" max="1" width="10" style="3" customWidth="1"/>
    <col min="2" max="2" width="12.7109375" style="35" customWidth="1"/>
    <col min="3" max="7" width="12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ht="12.75" customHeight="1" x14ac:dyDescent="0.2">
      <c r="F1" s="421" t="s">
        <v>9</v>
      </c>
      <c r="G1" s="421"/>
    </row>
    <row r="2" spans="1:7" ht="12.75" customHeight="1" x14ac:dyDescent="0.2">
      <c r="F2" s="421"/>
      <c r="G2" s="421"/>
    </row>
    <row r="3" spans="1:7" ht="12.75" customHeight="1" x14ac:dyDescent="0.2">
      <c r="F3" s="3" t="s">
        <v>10</v>
      </c>
      <c r="G3" s="18"/>
    </row>
    <row r="4" spans="1:7" ht="12.75" customHeight="1" x14ac:dyDescent="0.2">
      <c r="F4" s="3" t="s">
        <v>11</v>
      </c>
      <c r="G4" s="18"/>
    </row>
    <row r="5" spans="1:7" x14ac:dyDescent="0.2">
      <c r="F5" s="14">
        <v>2210</v>
      </c>
    </row>
    <row r="6" spans="1:7" ht="14.25" x14ac:dyDescent="0.2">
      <c r="A6" s="31" t="s">
        <v>21</v>
      </c>
      <c r="B6" s="3"/>
      <c r="C6" s="16"/>
      <c r="F6" s="45" t="s">
        <v>27</v>
      </c>
    </row>
    <row r="7" spans="1:7" s="16" customFormat="1" ht="14.25" x14ac:dyDescent="0.2">
      <c r="A7" s="15"/>
      <c r="B7" s="3" t="s">
        <v>41</v>
      </c>
      <c r="C7" s="43"/>
      <c r="F7" s="14"/>
    </row>
    <row r="8" spans="1:7" s="16" customFormat="1" ht="12.75" customHeight="1" x14ac:dyDescent="0.2">
      <c r="B8" s="3" t="s">
        <v>52</v>
      </c>
      <c r="C8" s="43"/>
      <c r="F8" s="387" t="s">
        <v>12</v>
      </c>
      <c r="G8" s="387"/>
    </row>
    <row r="9" spans="1:7" s="16" customFormat="1" ht="14.25" x14ac:dyDescent="0.2">
      <c r="A9" s="17"/>
      <c r="B9" s="3" t="s">
        <v>22</v>
      </c>
      <c r="F9" s="388" t="s">
        <v>58</v>
      </c>
      <c r="G9" s="388"/>
    </row>
    <row r="10" spans="1:7" s="16" customFormat="1" ht="14.25" x14ac:dyDescent="0.2">
      <c r="A10" s="17"/>
      <c r="B10" s="32"/>
      <c r="F10" s="388"/>
      <c r="G10" s="388"/>
    </row>
    <row r="11" spans="1:7" s="16" customFormat="1" ht="15.75" x14ac:dyDescent="0.2">
      <c r="A11" s="17"/>
      <c r="B11" s="54" t="s">
        <v>53</v>
      </c>
      <c r="F11" s="19"/>
      <c r="G11" s="19"/>
    </row>
    <row r="12" spans="1:7" s="16" customFormat="1" ht="15.75" x14ac:dyDescent="0.2">
      <c r="A12" s="17"/>
      <c r="B12" s="32"/>
      <c r="F12" s="19"/>
      <c r="G12" s="19"/>
    </row>
    <row r="13" spans="1:7" s="16" customFormat="1" ht="15.75" x14ac:dyDescent="0.2">
      <c r="A13" s="17"/>
      <c r="B13" s="1"/>
      <c r="F13" s="19"/>
      <c r="G13" s="19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4"/>
      <c r="E15" s="5" t="s">
        <v>3</v>
      </c>
      <c r="F15" s="12" t="s">
        <v>4</v>
      </c>
      <c r="G15" s="13" t="s">
        <v>5</v>
      </c>
    </row>
    <row r="16" spans="1:7" x14ac:dyDescent="0.2">
      <c r="A16" s="39">
        <v>39030</v>
      </c>
      <c r="B16" s="40" t="s">
        <v>42</v>
      </c>
      <c r="C16" s="7" t="s">
        <v>13</v>
      </c>
      <c r="D16" s="8"/>
      <c r="E16" s="52">
        <v>2557.36</v>
      </c>
      <c r="F16" s="53"/>
      <c r="G16" s="49">
        <f>E16</f>
        <v>2557.36</v>
      </c>
    </row>
    <row r="17" spans="1:10" x14ac:dyDescent="0.2">
      <c r="A17" s="41">
        <v>39385</v>
      </c>
      <c r="B17" s="42" t="s">
        <v>23</v>
      </c>
      <c r="C17" s="7" t="s">
        <v>13</v>
      </c>
      <c r="D17" s="8" t="s">
        <v>24</v>
      </c>
      <c r="E17" s="52">
        <v>4195.2</v>
      </c>
      <c r="F17" s="53"/>
      <c r="G17" s="49">
        <f t="shared" ref="G17:G25" si="0">G16+E17-F17</f>
        <v>6752.5599999999995</v>
      </c>
    </row>
    <row r="18" spans="1:10" x14ac:dyDescent="0.2">
      <c r="A18" s="41">
        <v>39385</v>
      </c>
      <c r="B18" s="42" t="s">
        <v>43</v>
      </c>
      <c r="C18" s="7" t="s">
        <v>13</v>
      </c>
      <c r="D18" s="8"/>
      <c r="E18" s="52">
        <v>1158.4000000000001</v>
      </c>
      <c r="F18" s="53"/>
      <c r="G18" s="49">
        <f t="shared" si="0"/>
        <v>7910.9599999999991</v>
      </c>
    </row>
    <row r="19" spans="1:10" x14ac:dyDescent="0.2">
      <c r="A19" s="36">
        <v>39685</v>
      </c>
      <c r="B19" s="2" t="s">
        <v>44</v>
      </c>
      <c r="C19" s="7" t="s">
        <v>13</v>
      </c>
      <c r="D19" s="8"/>
      <c r="E19" s="52">
        <v>8536.32</v>
      </c>
      <c r="F19" s="53"/>
      <c r="G19" s="49">
        <f t="shared" si="0"/>
        <v>16447.28</v>
      </c>
    </row>
    <row r="20" spans="1:10" x14ac:dyDescent="0.2">
      <c r="A20" s="36">
        <v>39751</v>
      </c>
      <c r="B20" s="2" t="s">
        <v>45</v>
      </c>
      <c r="C20" s="7" t="s">
        <v>13</v>
      </c>
      <c r="D20" s="8"/>
      <c r="E20" s="52">
        <v>17328</v>
      </c>
      <c r="F20" s="53"/>
      <c r="G20" s="49">
        <f t="shared" si="0"/>
        <v>33775.279999999999</v>
      </c>
    </row>
    <row r="21" spans="1:10" x14ac:dyDescent="0.2">
      <c r="A21" s="36">
        <v>39766</v>
      </c>
      <c r="B21" s="2" t="s">
        <v>46</v>
      </c>
      <c r="C21" s="7" t="s">
        <v>13</v>
      </c>
      <c r="D21" s="8"/>
      <c r="E21" s="52">
        <v>1368</v>
      </c>
      <c r="F21" s="53"/>
      <c r="G21" s="49">
        <f t="shared" si="0"/>
        <v>35143.279999999999</v>
      </c>
    </row>
    <row r="22" spans="1:10" x14ac:dyDescent="0.2">
      <c r="A22" s="36">
        <v>40093</v>
      </c>
      <c r="B22" s="2" t="s">
        <v>47</v>
      </c>
      <c r="C22" s="7" t="s">
        <v>13</v>
      </c>
      <c r="D22" s="8"/>
      <c r="E22" s="52">
        <v>1710</v>
      </c>
      <c r="F22" s="53"/>
      <c r="G22" s="49">
        <f t="shared" si="0"/>
        <v>36853.279999999999</v>
      </c>
    </row>
    <row r="23" spans="1:10" x14ac:dyDescent="0.2">
      <c r="A23" s="36">
        <v>40099</v>
      </c>
      <c r="B23" s="2" t="s">
        <v>48</v>
      </c>
      <c r="C23" s="7" t="s">
        <v>13</v>
      </c>
      <c r="D23" s="8"/>
      <c r="E23" s="52">
        <v>2736</v>
      </c>
      <c r="F23" s="53"/>
      <c r="G23" s="49">
        <f t="shared" si="0"/>
        <v>39589.279999999999</v>
      </c>
    </row>
    <row r="24" spans="1:10" x14ac:dyDescent="0.2">
      <c r="A24" s="36">
        <v>40108</v>
      </c>
      <c r="B24" s="2" t="s">
        <v>49</v>
      </c>
      <c r="C24" s="7" t="s">
        <v>13</v>
      </c>
      <c r="D24" s="8"/>
      <c r="E24" s="52">
        <v>2736</v>
      </c>
      <c r="F24" s="53"/>
      <c r="G24" s="49">
        <f t="shared" si="0"/>
        <v>42325.279999999999</v>
      </c>
    </row>
    <row r="25" spans="1:10" x14ac:dyDescent="0.2">
      <c r="A25" s="36">
        <v>40112</v>
      </c>
      <c r="B25" s="2" t="s">
        <v>50</v>
      </c>
      <c r="C25" s="7" t="s">
        <v>13</v>
      </c>
      <c r="D25" s="8" t="s">
        <v>51</v>
      </c>
      <c r="E25" s="52">
        <v>5700</v>
      </c>
      <c r="F25" s="53"/>
      <c r="G25" s="49">
        <f t="shared" si="0"/>
        <v>48025.279999999999</v>
      </c>
      <c r="J25" s="44"/>
    </row>
    <row r="26" spans="1:10" x14ac:dyDescent="0.2">
      <c r="A26" s="36"/>
      <c r="B26" s="2"/>
      <c r="C26" s="7"/>
      <c r="D26" s="8"/>
      <c r="E26" s="52"/>
      <c r="F26" s="53"/>
      <c r="G26" s="49"/>
    </row>
    <row r="27" spans="1:10" x14ac:dyDescent="0.2">
      <c r="A27" s="33"/>
      <c r="B27" s="34"/>
      <c r="C27" s="7"/>
      <c r="D27" s="8"/>
      <c r="E27" s="50"/>
      <c r="F27" s="51"/>
      <c r="G27" s="49"/>
    </row>
    <row r="28" spans="1:10" x14ac:dyDescent="0.2">
      <c r="A28" s="33"/>
      <c r="B28" s="34"/>
      <c r="C28" s="7"/>
      <c r="D28" s="8"/>
      <c r="E28" s="38"/>
      <c r="F28" s="51"/>
      <c r="G28" s="49"/>
    </row>
    <row r="29" spans="1:10" x14ac:dyDescent="0.2">
      <c r="A29" s="33"/>
      <c r="B29" s="34"/>
      <c r="C29" s="7"/>
      <c r="D29" s="8"/>
      <c r="E29" s="50"/>
      <c r="F29" s="51"/>
      <c r="G29" s="49"/>
    </row>
    <row r="30" spans="1:10" x14ac:dyDescent="0.2">
      <c r="A30" s="33"/>
      <c r="B30" s="34"/>
      <c r="C30" s="7"/>
      <c r="D30" s="8"/>
      <c r="E30" s="50"/>
      <c r="F30" s="51"/>
      <c r="G30" s="49"/>
    </row>
    <row r="31" spans="1:10" x14ac:dyDescent="0.2">
      <c r="A31" s="33"/>
      <c r="B31" s="34"/>
      <c r="C31" s="7"/>
      <c r="D31" s="8"/>
      <c r="E31" s="50"/>
      <c r="F31" s="51"/>
      <c r="G31" s="49"/>
    </row>
    <row r="32" spans="1:10" x14ac:dyDescent="0.2">
      <c r="A32" s="6"/>
      <c r="B32" s="34"/>
      <c r="C32" s="7"/>
      <c r="D32" s="8"/>
      <c r="E32" s="50"/>
      <c r="F32" s="51"/>
      <c r="G32" s="49"/>
    </row>
    <row r="33" spans="1:7" x14ac:dyDescent="0.2">
      <c r="A33" s="6"/>
      <c r="B33" s="34"/>
      <c r="C33" s="7"/>
      <c r="D33" s="8"/>
      <c r="E33" s="50"/>
      <c r="F33" s="51"/>
      <c r="G33" s="49"/>
    </row>
    <row r="34" spans="1:7" x14ac:dyDescent="0.2">
      <c r="A34" s="6"/>
      <c r="B34" s="34"/>
      <c r="C34" s="7"/>
      <c r="D34" s="8"/>
      <c r="E34" s="50"/>
      <c r="F34" s="51"/>
      <c r="G34" s="49"/>
    </row>
    <row r="35" spans="1:7" x14ac:dyDescent="0.2">
      <c r="A35" s="6"/>
      <c r="B35" s="34"/>
      <c r="C35" s="7"/>
      <c r="D35" s="8"/>
      <c r="E35" s="50"/>
      <c r="F35" s="51"/>
      <c r="G35" s="49"/>
    </row>
    <row r="36" spans="1:7" x14ac:dyDescent="0.2">
      <c r="A36" s="6"/>
      <c r="B36" s="34"/>
      <c r="C36" s="7"/>
      <c r="D36" s="8"/>
      <c r="E36" s="50"/>
      <c r="F36" s="51"/>
      <c r="G36" s="49"/>
    </row>
    <row r="37" spans="1:7" x14ac:dyDescent="0.2">
      <c r="A37" s="6"/>
      <c r="B37" s="34"/>
      <c r="C37" s="7"/>
      <c r="D37" s="8"/>
      <c r="E37" s="50"/>
      <c r="F37" s="51"/>
      <c r="G37" s="49"/>
    </row>
    <row r="38" spans="1:7" x14ac:dyDescent="0.2">
      <c r="A38" s="6"/>
      <c r="B38" s="34"/>
      <c r="C38" s="7"/>
      <c r="D38" s="8"/>
      <c r="E38" s="50"/>
      <c r="F38" s="51"/>
      <c r="G38" s="49"/>
    </row>
    <row r="39" spans="1:7" ht="12.75" customHeight="1" x14ac:dyDescent="0.2">
      <c r="A39" s="47"/>
      <c r="B39" s="46"/>
      <c r="C39" s="7"/>
      <c r="D39" s="8"/>
      <c r="E39" s="50"/>
      <c r="F39" s="51"/>
      <c r="G39" s="49"/>
    </row>
    <row r="40" spans="1:7" ht="12.75" customHeight="1" x14ac:dyDescent="0.2">
      <c r="A40" s="47"/>
      <c r="B40" s="46"/>
      <c r="C40" s="7"/>
      <c r="D40" s="8"/>
      <c r="E40" s="50"/>
      <c r="F40" s="51"/>
      <c r="G40" s="49"/>
    </row>
    <row r="41" spans="1:7" ht="12.75" customHeight="1" x14ac:dyDescent="0.2">
      <c r="A41" s="48"/>
      <c r="B41" s="46"/>
      <c r="C41" s="7"/>
      <c r="D41" s="8"/>
      <c r="E41" s="50"/>
      <c r="F41" s="51"/>
      <c r="G41" s="49"/>
    </row>
    <row r="42" spans="1:7" x14ac:dyDescent="0.2">
      <c r="A42" s="6"/>
      <c r="B42" s="34"/>
      <c r="C42" s="7"/>
      <c r="D42" s="8"/>
      <c r="E42" s="50"/>
      <c r="F42" s="51"/>
      <c r="G42" s="49"/>
    </row>
    <row r="43" spans="1:7" x14ac:dyDescent="0.2">
      <c r="A43" s="6"/>
      <c r="B43" s="34"/>
      <c r="C43" s="7"/>
      <c r="D43" s="8"/>
      <c r="E43" s="50"/>
      <c r="F43" s="51"/>
      <c r="G43" s="49"/>
    </row>
    <row r="44" spans="1:7" x14ac:dyDescent="0.2">
      <c r="A44" s="6"/>
      <c r="B44" s="34"/>
      <c r="C44" s="7"/>
      <c r="D44" s="8"/>
      <c r="E44" s="23"/>
      <c r="F44" s="8"/>
      <c r="G44" s="20"/>
    </row>
    <row r="45" spans="1:7" x14ac:dyDescent="0.2">
      <c r="A45" s="22" t="s">
        <v>6</v>
      </c>
      <c r="B45" s="34"/>
      <c r="C45" s="7"/>
      <c r="D45" s="8"/>
      <c r="E45" s="23"/>
      <c r="F45" s="8"/>
      <c r="G45" s="20"/>
    </row>
    <row r="46" spans="1:7" x14ac:dyDescent="0.2">
      <c r="A46" s="6" t="s">
        <v>7</v>
      </c>
      <c r="B46" s="34"/>
      <c r="C46" s="7"/>
      <c r="D46" s="8"/>
      <c r="E46" s="23"/>
      <c r="F46" s="8"/>
      <c r="G46" s="20"/>
    </row>
    <row r="47" spans="1:7" x14ac:dyDescent="0.2">
      <c r="A47" s="6" t="s">
        <v>8</v>
      </c>
      <c r="B47" s="34"/>
      <c r="C47" s="7"/>
      <c r="D47" s="8"/>
      <c r="E47" s="23"/>
      <c r="F47" s="8"/>
      <c r="G47" s="20"/>
    </row>
    <row r="48" spans="1:7" x14ac:dyDescent="0.2">
      <c r="A48" s="6" t="s">
        <v>29</v>
      </c>
      <c r="B48" s="34"/>
      <c r="C48" s="7"/>
      <c r="D48" s="8"/>
      <c r="E48" s="23"/>
      <c r="F48" s="8"/>
      <c r="G48" s="20"/>
    </row>
    <row r="49" spans="1:7" x14ac:dyDescent="0.2">
      <c r="A49" s="6"/>
      <c r="B49" s="34"/>
      <c r="C49" s="7"/>
      <c r="D49" s="8"/>
      <c r="E49" s="23"/>
      <c r="F49" s="8"/>
      <c r="G49" s="20"/>
    </row>
    <row r="50" spans="1:7" x14ac:dyDescent="0.2">
      <c r="A50" s="6" t="s">
        <v>25</v>
      </c>
      <c r="B50" s="34"/>
      <c r="C50" s="7"/>
      <c r="D50" s="8"/>
      <c r="E50" s="23"/>
      <c r="F50" s="8"/>
      <c r="G50" s="20"/>
    </row>
    <row r="51" spans="1:7" x14ac:dyDescent="0.2">
      <c r="A51" s="6" t="s">
        <v>28</v>
      </c>
      <c r="B51" s="34"/>
      <c r="C51" s="7"/>
      <c r="D51" s="8"/>
      <c r="E51" s="23"/>
      <c r="F51" s="8"/>
      <c r="G51" s="20"/>
    </row>
    <row r="52" spans="1:7" ht="13.5" thickBot="1" x14ac:dyDescent="0.25">
      <c r="A52" s="9"/>
      <c r="B52" s="37"/>
      <c r="C52" s="10"/>
      <c r="D52" s="11"/>
      <c r="E52" s="24"/>
      <c r="F52" s="11"/>
      <c r="G52" s="21"/>
    </row>
    <row r="53" spans="1:7" x14ac:dyDescent="0.2">
      <c r="C53" s="26" t="s">
        <v>18</v>
      </c>
      <c r="D53" s="25" t="s">
        <v>17</v>
      </c>
      <c r="E53" s="27" t="s">
        <v>16</v>
      </c>
      <c r="F53" s="25" t="s">
        <v>15</v>
      </c>
      <c r="G53" s="25" t="s">
        <v>14</v>
      </c>
    </row>
    <row r="54" spans="1:7" ht="35.1" customHeight="1" thickBot="1" x14ac:dyDescent="0.25">
      <c r="C54" s="29">
        <f>SUM(E16:E25)</f>
        <v>48025.279999999999</v>
      </c>
      <c r="D54" s="29"/>
      <c r="E54" s="28"/>
      <c r="F54" s="28"/>
      <c r="G54" s="28">
        <f>SUM(C54:F54)</f>
        <v>48025.279999999999</v>
      </c>
    </row>
    <row r="55" spans="1:7" ht="9.75" customHeight="1" x14ac:dyDescent="0.2">
      <c r="C55" s="30"/>
      <c r="D55" s="30"/>
      <c r="E55" s="7"/>
      <c r="F55" s="7"/>
      <c r="G55" s="30"/>
    </row>
    <row r="56" spans="1:7" ht="6.75" customHeight="1" thickBot="1" x14ac:dyDescent="0.25"/>
    <row r="57" spans="1:7" ht="13.5" thickBot="1" x14ac:dyDescent="0.25">
      <c r="B57" s="362" t="s">
        <v>19</v>
      </c>
      <c r="C57" s="363"/>
      <c r="E57" s="362" t="s">
        <v>20</v>
      </c>
      <c r="F57" s="363"/>
    </row>
    <row r="58" spans="1:7" x14ac:dyDescent="0.2">
      <c r="B58" s="368" t="s">
        <v>30</v>
      </c>
      <c r="C58" s="365"/>
      <c r="E58" s="368" t="s">
        <v>26</v>
      </c>
      <c r="F58" s="365"/>
    </row>
    <row r="59" spans="1:7" ht="13.5" thickBot="1" x14ac:dyDescent="0.25">
      <c r="B59" s="366"/>
      <c r="C59" s="367"/>
      <c r="E59" s="366"/>
      <c r="F59" s="367"/>
    </row>
  </sheetData>
  <mergeCells count="8">
    <mergeCell ref="F1:G2"/>
    <mergeCell ref="F9:G10"/>
    <mergeCell ref="F8:G8"/>
    <mergeCell ref="C15:D15"/>
    <mergeCell ref="B58:C59"/>
    <mergeCell ref="B57:C57"/>
    <mergeCell ref="E57:F57"/>
    <mergeCell ref="E58:F59"/>
  </mergeCells>
  <phoneticPr fontId="4" type="noConversion"/>
  <printOptions horizontalCentered="1"/>
  <pageMargins left="0.74803149606299213" right="0.74803149606299213" top="0.39370078740157483" bottom="0.59055118110236227" header="0.31496062992125984" footer="0.51181102362204722"/>
  <pageSetup paperSize="9" orientation="portrait" verticalDpi="12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C30" sqref="C30"/>
    </sheetView>
  </sheetViews>
  <sheetFormatPr defaultRowHeight="12.75" x14ac:dyDescent="0.2"/>
  <cols>
    <col min="1" max="1" width="10" style="3" customWidth="1"/>
    <col min="2" max="2" width="12.7109375" style="35" customWidth="1"/>
    <col min="3" max="7" width="12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ht="12.75" customHeight="1" x14ac:dyDescent="0.2">
      <c r="F1" s="421" t="s">
        <v>9</v>
      </c>
      <c r="G1" s="421"/>
    </row>
    <row r="2" spans="1:7" ht="12.75" customHeight="1" x14ac:dyDescent="0.2">
      <c r="F2" s="421"/>
      <c r="G2" s="421"/>
    </row>
    <row r="3" spans="1:7" ht="12.75" customHeight="1" x14ac:dyDescent="0.2">
      <c r="F3" s="3" t="s">
        <v>10</v>
      </c>
      <c r="G3" s="18"/>
    </row>
    <row r="4" spans="1:7" ht="12.75" customHeight="1" x14ac:dyDescent="0.2">
      <c r="F4" s="3" t="s">
        <v>11</v>
      </c>
      <c r="G4" s="18"/>
    </row>
    <row r="5" spans="1:7" x14ac:dyDescent="0.2">
      <c r="F5" s="14">
        <v>2210</v>
      </c>
    </row>
    <row r="6" spans="1:7" ht="14.25" x14ac:dyDescent="0.2">
      <c r="A6" s="31" t="s">
        <v>21</v>
      </c>
      <c r="B6" s="3"/>
      <c r="C6" s="16"/>
      <c r="F6" s="45" t="s">
        <v>73</v>
      </c>
    </row>
    <row r="7" spans="1:7" s="16" customFormat="1" ht="14.25" x14ac:dyDescent="0.2">
      <c r="A7" s="15"/>
      <c r="B7" s="3" t="s">
        <v>56</v>
      </c>
      <c r="C7" s="43"/>
      <c r="F7" s="14"/>
    </row>
    <row r="8" spans="1:7" s="16" customFormat="1" ht="12.75" customHeight="1" x14ac:dyDescent="0.2">
      <c r="B8" s="3" t="s">
        <v>57</v>
      </c>
      <c r="C8" s="43"/>
      <c r="F8" s="387" t="s">
        <v>12</v>
      </c>
      <c r="G8" s="387"/>
    </row>
    <row r="9" spans="1:7" s="16" customFormat="1" ht="14.25" x14ac:dyDescent="0.2">
      <c r="A9" s="17"/>
      <c r="B9" s="3" t="s">
        <v>35</v>
      </c>
      <c r="F9" s="388" t="s">
        <v>74</v>
      </c>
      <c r="G9" s="388"/>
    </row>
    <row r="10" spans="1:7" s="16" customFormat="1" ht="14.25" x14ac:dyDescent="0.2">
      <c r="A10" s="17"/>
      <c r="B10" s="32" t="s">
        <v>36</v>
      </c>
      <c r="F10" s="388"/>
      <c r="G10" s="388"/>
    </row>
    <row r="11" spans="1:7" s="16" customFormat="1" ht="15.75" x14ac:dyDescent="0.2">
      <c r="A11" s="17"/>
      <c r="B11" s="32"/>
      <c r="F11" s="19"/>
      <c r="G11" s="19"/>
    </row>
    <row r="12" spans="1:7" s="16" customFormat="1" ht="15.75" x14ac:dyDescent="0.2">
      <c r="A12" s="17"/>
      <c r="B12" s="32"/>
      <c r="F12" s="19"/>
      <c r="G12" s="19"/>
    </row>
    <row r="13" spans="1:7" s="16" customFormat="1" ht="15.75" x14ac:dyDescent="0.2">
      <c r="A13" s="17"/>
      <c r="B13" s="1"/>
      <c r="F13" s="19"/>
      <c r="G13" s="19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4"/>
      <c r="E15" s="5" t="s">
        <v>3</v>
      </c>
      <c r="F15" s="12" t="s">
        <v>4</v>
      </c>
      <c r="G15" s="13" t="s">
        <v>5</v>
      </c>
    </row>
    <row r="16" spans="1:7" x14ac:dyDescent="0.2">
      <c r="A16" s="58">
        <v>40336</v>
      </c>
      <c r="B16" s="59" t="s">
        <v>59</v>
      </c>
      <c r="C16" s="60" t="s">
        <v>13</v>
      </c>
      <c r="D16" s="61"/>
      <c r="E16" s="56">
        <v>456</v>
      </c>
      <c r="F16" s="62"/>
      <c r="G16" s="63">
        <f>E16</f>
        <v>456</v>
      </c>
    </row>
    <row r="17" spans="1:10" x14ac:dyDescent="0.2">
      <c r="A17" s="64">
        <v>40493</v>
      </c>
      <c r="B17" s="65" t="s">
        <v>67</v>
      </c>
      <c r="C17" s="69" t="s">
        <v>68</v>
      </c>
      <c r="D17" s="8"/>
      <c r="E17" s="57"/>
      <c r="F17" s="53">
        <v>456</v>
      </c>
      <c r="G17" s="49">
        <f t="shared" ref="G17:G31" si="0">G16+E17-F17</f>
        <v>0</v>
      </c>
    </row>
    <row r="18" spans="1:10" x14ac:dyDescent="0.2">
      <c r="A18" s="64">
        <v>40439</v>
      </c>
      <c r="B18" s="65" t="s">
        <v>60</v>
      </c>
      <c r="C18" s="7" t="s">
        <v>13</v>
      </c>
      <c r="D18" s="8"/>
      <c r="E18" s="57">
        <v>2280</v>
      </c>
      <c r="F18" s="53"/>
      <c r="G18" s="49">
        <f t="shared" si="0"/>
        <v>2280</v>
      </c>
    </row>
    <row r="19" spans="1:10" x14ac:dyDescent="0.2">
      <c r="A19" s="64">
        <v>40532</v>
      </c>
      <c r="B19" s="65" t="s">
        <v>69</v>
      </c>
      <c r="C19" s="69" t="s">
        <v>70</v>
      </c>
      <c r="D19" s="8"/>
      <c r="E19" s="57"/>
      <c r="F19" s="53">
        <v>2280</v>
      </c>
      <c r="G19" s="49">
        <f t="shared" si="0"/>
        <v>0</v>
      </c>
    </row>
    <row r="20" spans="1:10" ht="12.75" customHeight="1" x14ac:dyDescent="0.2">
      <c r="A20" s="64">
        <v>40441</v>
      </c>
      <c r="B20" s="65" t="s">
        <v>61</v>
      </c>
      <c r="C20" s="7" t="s">
        <v>13</v>
      </c>
      <c r="D20" s="55"/>
      <c r="E20" s="57">
        <v>1094.4000000000001</v>
      </c>
      <c r="F20" s="53"/>
      <c r="G20" s="49">
        <f t="shared" si="0"/>
        <v>1094.4000000000001</v>
      </c>
    </row>
    <row r="21" spans="1:10" x14ac:dyDescent="0.2">
      <c r="A21" s="64">
        <v>40448</v>
      </c>
      <c r="B21" s="65" t="s">
        <v>62</v>
      </c>
      <c r="C21" s="7" t="s">
        <v>13</v>
      </c>
      <c r="D21" s="8"/>
      <c r="E21" s="57">
        <v>1778.4</v>
      </c>
      <c r="F21" s="53"/>
      <c r="G21" s="49">
        <f t="shared" si="0"/>
        <v>2872.8</v>
      </c>
    </row>
    <row r="22" spans="1:10" x14ac:dyDescent="0.2">
      <c r="A22" s="64">
        <v>40451</v>
      </c>
      <c r="B22" s="65" t="s">
        <v>63</v>
      </c>
      <c r="C22" s="7" t="s">
        <v>13</v>
      </c>
      <c r="D22" s="8"/>
      <c r="E22" s="57">
        <v>7410</v>
      </c>
      <c r="F22" s="53"/>
      <c r="G22" s="49">
        <f t="shared" si="0"/>
        <v>10282.799999999999</v>
      </c>
    </row>
    <row r="23" spans="1:10" x14ac:dyDescent="0.2">
      <c r="A23" s="64">
        <v>40457</v>
      </c>
      <c r="B23" s="65" t="s">
        <v>64</v>
      </c>
      <c r="C23" s="7" t="s">
        <v>13</v>
      </c>
      <c r="D23" s="8"/>
      <c r="E23" s="57">
        <v>912</v>
      </c>
      <c r="F23" s="53"/>
      <c r="G23" s="49">
        <f t="shared" si="0"/>
        <v>11194.8</v>
      </c>
    </row>
    <row r="24" spans="1:10" x14ac:dyDescent="0.2">
      <c r="A24" s="36">
        <v>40480</v>
      </c>
      <c r="B24" s="66" t="s">
        <v>65</v>
      </c>
      <c r="C24" s="7" t="s">
        <v>13</v>
      </c>
      <c r="D24" s="8"/>
      <c r="E24" s="52">
        <v>7410</v>
      </c>
      <c r="F24" s="53"/>
      <c r="G24" s="49">
        <f t="shared" si="0"/>
        <v>18604.8</v>
      </c>
    </row>
    <row r="25" spans="1:10" x14ac:dyDescent="0.2">
      <c r="A25" s="36">
        <v>40603</v>
      </c>
      <c r="B25" s="66" t="s">
        <v>71</v>
      </c>
      <c r="C25" s="7"/>
      <c r="D25" s="8"/>
      <c r="E25" s="52"/>
      <c r="F25" s="53">
        <v>2000</v>
      </c>
      <c r="G25" s="49">
        <f t="shared" si="0"/>
        <v>16604.8</v>
      </c>
    </row>
    <row r="26" spans="1:10" x14ac:dyDescent="0.2">
      <c r="A26" s="36">
        <v>40715</v>
      </c>
      <c r="B26" s="66" t="s">
        <v>71</v>
      </c>
      <c r="C26" s="7"/>
      <c r="D26" s="8"/>
      <c r="E26" s="52"/>
      <c r="F26" s="53">
        <v>4000</v>
      </c>
      <c r="G26" s="49">
        <f t="shared" si="0"/>
        <v>12604.8</v>
      </c>
      <c r="J26" s="44"/>
    </row>
    <row r="27" spans="1:10" x14ac:dyDescent="0.2">
      <c r="A27" s="36">
        <v>40770</v>
      </c>
      <c r="B27" s="66" t="s">
        <v>71</v>
      </c>
      <c r="C27" s="7"/>
      <c r="D27" s="8"/>
      <c r="E27" s="52"/>
      <c r="F27" s="53">
        <v>1000</v>
      </c>
      <c r="G27" s="49">
        <f t="shared" si="0"/>
        <v>11604.8</v>
      </c>
    </row>
    <row r="28" spans="1:10" x14ac:dyDescent="0.2">
      <c r="A28" s="36">
        <v>40789</v>
      </c>
      <c r="B28" s="66" t="s">
        <v>71</v>
      </c>
      <c r="C28" s="7"/>
      <c r="D28" s="8"/>
      <c r="E28" s="52"/>
      <c r="F28" s="53">
        <v>1000</v>
      </c>
      <c r="G28" s="49">
        <f t="shared" si="0"/>
        <v>10604.8</v>
      </c>
    </row>
    <row r="29" spans="1:10" x14ac:dyDescent="0.2">
      <c r="A29" s="36">
        <v>40798</v>
      </c>
      <c r="B29" s="66" t="s">
        <v>71</v>
      </c>
      <c r="C29" s="7"/>
      <c r="D29" s="8"/>
      <c r="E29" s="52"/>
      <c r="F29" s="53">
        <v>10300</v>
      </c>
      <c r="G29" s="49">
        <f t="shared" si="0"/>
        <v>304.79999999999927</v>
      </c>
    </row>
    <row r="30" spans="1:10" x14ac:dyDescent="0.2">
      <c r="A30" s="33">
        <v>40805</v>
      </c>
      <c r="B30" s="34" t="s">
        <v>75</v>
      </c>
      <c r="C30" s="7"/>
      <c r="D30" s="8"/>
      <c r="E30" s="75">
        <v>7410</v>
      </c>
      <c r="F30" s="51"/>
      <c r="G30" s="49">
        <f t="shared" si="0"/>
        <v>7714.7999999999993</v>
      </c>
    </row>
    <row r="31" spans="1:10" x14ac:dyDescent="0.2">
      <c r="A31" s="33">
        <v>40814</v>
      </c>
      <c r="B31" s="67" t="s">
        <v>71</v>
      </c>
      <c r="C31" s="7"/>
      <c r="D31" s="8"/>
      <c r="E31" s="50"/>
      <c r="F31" s="51">
        <v>7714.8</v>
      </c>
      <c r="G31" s="49">
        <f t="shared" si="0"/>
        <v>0</v>
      </c>
    </row>
    <row r="32" spans="1:10" x14ac:dyDescent="0.2">
      <c r="A32" s="33"/>
      <c r="B32" s="34"/>
      <c r="C32" s="7"/>
      <c r="D32" s="8"/>
      <c r="E32" s="50"/>
      <c r="F32" s="51"/>
      <c r="G32" s="49"/>
    </row>
    <row r="33" spans="1:7" x14ac:dyDescent="0.2">
      <c r="A33" s="33"/>
      <c r="B33" s="34"/>
      <c r="C33" s="7"/>
      <c r="D33" s="8"/>
      <c r="E33" s="50"/>
      <c r="F33" s="51"/>
      <c r="G33" s="49"/>
    </row>
    <row r="34" spans="1:7" x14ac:dyDescent="0.2">
      <c r="A34" s="33"/>
      <c r="B34" s="34"/>
      <c r="C34" s="7"/>
      <c r="D34" s="8"/>
      <c r="E34" s="50"/>
      <c r="F34" s="51"/>
      <c r="G34" s="49"/>
    </row>
    <row r="35" spans="1:7" x14ac:dyDescent="0.2">
      <c r="A35" s="6"/>
      <c r="B35" s="34"/>
      <c r="C35" s="7"/>
      <c r="D35" s="8"/>
      <c r="E35" s="50"/>
      <c r="F35" s="51"/>
      <c r="G35" s="49"/>
    </row>
    <row r="36" spans="1:7" x14ac:dyDescent="0.2">
      <c r="A36" s="6"/>
      <c r="B36" s="34"/>
      <c r="C36" s="7"/>
      <c r="D36" s="8"/>
      <c r="E36" s="50"/>
      <c r="F36" s="51"/>
      <c r="G36" s="49"/>
    </row>
    <row r="37" spans="1:7" x14ac:dyDescent="0.2">
      <c r="A37" s="6"/>
      <c r="B37" s="68"/>
      <c r="C37" s="7"/>
      <c r="D37" s="8"/>
      <c r="E37" s="50"/>
      <c r="F37" s="51"/>
      <c r="G37" s="49"/>
    </row>
    <row r="38" spans="1:7" x14ac:dyDescent="0.2">
      <c r="A38" s="6"/>
      <c r="B38" s="68"/>
      <c r="C38" s="7"/>
      <c r="D38" s="8"/>
      <c r="E38" s="50"/>
      <c r="F38" s="51"/>
      <c r="G38" s="49"/>
    </row>
    <row r="39" spans="1:7" x14ac:dyDescent="0.2">
      <c r="A39" s="6"/>
      <c r="B39" s="34"/>
      <c r="C39" s="7"/>
      <c r="D39" s="8"/>
      <c r="E39" s="50"/>
      <c r="F39" s="51"/>
      <c r="G39" s="49"/>
    </row>
    <row r="40" spans="1:7" x14ac:dyDescent="0.2">
      <c r="A40" s="6"/>
      <c r="B40" s="34"/>
      <c r="C40" s="7"/>
      <c r="D40" s="8"/>
      <c r="E40" s="50"/>
      <c r="F40" s="51"/>
      <c r="G40" s="49"/>
    </row>
    <row r="41" spans="1:7" ht="12.75" customHeight="1" x14ac:dyDescent="0.2">
      <c r="A41" s="47"/>
      <c r="B41" s="46"/>
      <c r="C41" s="7"/>
      <c r="D41" s="8"/>
      <c r="E41" s="50"/>
      <c r="F41" s="51"/>
      <c r="G41" s="49"/>
    </row>
    <row r="42" spans="1:7" ht="12.75" customHeight="1" x14ac:dyDescent="0.2">
      <c r="A42" s="47"/>
      <c r="B42" s="46"/>
      <c r="C42" s="7"/>
      <c r="D42" s="8"/>
      <c r="E42" s="50"/>
      <c r="F42" s="51"/>
      <c r="G42" s="49"/>
    </row>
    <row r="43" spans="1:7" ht="12.75" customHeight="1" x14ac:dyDescent="0.2">
      <c r="A43" s="48"/>
      <c r="B43" s="46"/>
      <c r="C43" s="7"/>
      <c r="D43" s="8"/>
      <c r="E43" s="50"/>
      <c r="F43" s="51"/>
      <c r="G43" s="49"/>
    </row>
    <row r="44" spans="1:7" x14ac:dyDescent="0.2">
      <c r="A44" s="6"/>
      <c r="B44" s="34"/>
      <c r="C44" s="7"/>
      <c r="D44" s="8"/>
      <c r="E44" s="50"/>
      <c r="F44" s="51"/>
      <c r="G44" s="49"/>
    </row>
    <row r="45" spans="1:7" x14ac:dyDescent="0.2">
      <c r="A45" s="6"/>
      <c r="B45" s="34"/>
      <c r="C45" s="7"/>
      <c r="D45" s="8"/>
      <c r="E45" s="23"/>
      <c r="F45" s="8"/>
      <c r="G45" s="20"/>
    </row>
    <row r="46" spans="1:7" x14ac:dyDescent="0.2">
      <c r="A46" s="22" t="s">
        <v>6</v>
      </c>
      <c r="B46" s="34"/>
      <c r="C46" s="7"/>
      <c r="D46" s="8"/>
      <c r="E46" s="23"/>
      <c r="F46" s="8"/>
      <c r="G46" s="20"/>
    </row>
    <row r="47" spans="1:7" x14ac:dyDescent="0.2">
      <c r="A47" s="6" t="s">
        <v>7</v>
      </c>
      <c r="B47" s="34"/>
      <c r="C47" s="7"/>
      <c r="D47" s="8"/>
      <c r="E47" s="23"/>
      <c r="F47" s="8"/>
      <c r="G47" s="20"/>
    </row>
    <row r="48" spans="1:7" x14ac:dyDescent="0.2">
      <c r="A48" s="6" t="s">
        <v>8</v>
      </c>
      <c r="B48" s="34"/>
      <c r="C48" s="7"/>
      <c r="D48" s="8"/>
      <c r="E48" s="23"/>
      <c r="F48" s="8"/>
      <c r="G48" s="20"/>
    </row>
    <row r="49" spans="1:7" x14ac:dyDescent="0.2">
      <c r="A49" s="6" t="s">
        <v>29</v>
      </c>
      <c r="B49" s="34"/>
      <c r="C49" s="7"/>
      <c r="D49" s="8"/>
      <c r="E49" s="23"/>
      <c r="F49" s="8"/>
      <c r="G49" s="20"/>
    </row>
    <row r="50" spans="1:7" x14ac:dyDescent="0.2">
      <c r="A50" s="6"/>
      <c r="B50" s="34"/>
      <c r="C50" s="7"/>
      <c r="D50" s="8"/>
      <c r="E50" s="23"/>
      <c r="F50" s="8"/>
      <c r="G50" s="20"/>
    </row>
    <row r="51" spans="1:7" x14ac:dyDescent="0.2">
      <c r="A51" s="6" t="s">
        <v>25</v>
      </c>
      <c r="B51" s="34"/>
      <c r="C51" s="7"/>
      <c r="D51" s="8"/>
      <c r="E51" s="23"/>
      <c r="F51" s="8"/>
      <c r="G51" s="20"/>
    </row>
    <row r="52" spans="1:7" x14ac:dyDescent="0.2">
      <c r="A52" s="6" t="s">
        <v>28</v>
      </c>
      <c r="B52" s="34"/>
      <c r="C52" s="7"/>
      <c r="D52" s="8"/>
      <c r="E52" s="23"/>
      <c r="F52" s="8"/>
      <c r="G52" s="20"/>
    </row>
    <row r="53" spans="1:7" ht="13.5" thickBot="1" x14ac:dyDescent="0.25">
      <c r="A53" s="9"/>
      <c r="B53" s="37"/>
      <c r="C53" s="10"/>
      <c r="D53" s="11"/>
      <c r="E53" s="24"/>
      <c r="F53" s="11"/>
      <c r="G53" s="21"/>
    </row>
    <row r="54" spans="1:7" x14ac:dyDescent="0.2">
      <c r="C54" s="26" t="s">
        <v>18</v>
      </c>
      <c r="D54" s="25" t="s">
        <v>17</v>
      </c>
      <c r="E54" s="27" t="s">
        <v>16</v>
      </c>
      <c r="F54" s="25" t="s">
        <v>15</v>
      </c>
      <c r="G54" s="25" t="s">
        <v>14</v>
      </c>
    </row>
    <row r="55" spans="1:7" ht="35.1" customHeight="1" thickBot="1" x14ac:dyDescent="0.25">
      <c r="C55" s="28">
        <f>G29</f>
        <v>304.79999999999927</v>
      </c>
      <c r="D55" s="28"/>
      <c r="E55" s="28"/>
      <c r="F55" s="28">
        <f>E30</f>
        <v>7410</v>
      </c>
      <c r="G55" s="28">
        <f>SUM(C55:F55)</f>
        <v>7714.7999999999993</v>
      </c>
    </row>
    <row r="56" spans="1:7" ht="9.75" customHeight="1" x14ac:dyDescent="0.2">
      <c r="C56" s="30"/>
      <c r="D56" s="30"/>
      <c r="E56" s="7"/>
      <c r="F56" s="7"/>
      <c r="G56" s="30"/>
    </row>
    <row r="57" spans="1:7" ht="6.75" customHeight="1" thickBot="1" x14ac:dyDescent="0.25"/>
    <row r="58" spans="1:7" ht="13.5" thickBot="1" x14ac:dyDescent="0.25">
      <c r="B58" s="362" t="s">
        <v>19</v>
      </c>
      <c r="C58" s="363"/>
      <c r="E58" s="362" t="s">
        <v>20</v>
      </c>
      <c r="F58" s="363"/>
    </row>
    <row r="59" spans="1:7" x14ac:dyDescent="0.2">
      <c r="B59" s="364" t="s">
        <v>72</v>
      </c>
      <c r="C59" s="365"/>
      <c r="E59" s="368" t="s">
        <v>26</v>
      </c>
      <c r="F59" s="365"/>
    </row>
    <row r="60" spans="1:7" ht="13.5" thickBot="1" x14ac:dyDescent="0.25">
      <c r="B60" s="366"/>
      <c r="C60" s="367"/>
      <c r="E60" s="366"/>
      <c r="F60" s="367"/>
    </row>
  </sheetData>
  <mergeCells count="8">
    <mergeCell ref="B59:C60"/>
    <mergeCell ref="B58:C58"/>
    <mergeCell ref="E58:F58"/>
    <mergeCell ref="E59:F60"/>
    <mergeCell ref="F1:G2"/>
    <mergeCell ref="F9:G10"/>
    <mergeCell ref="F8:G8"/>
    <mergeCell ref="C15:D15"/>
  </mergeCells>
  <phoneticPr fontId="4" type="noConversion"/>
  <printOptions horizontalCentered="1"/>
  <pageMargins left="0.74803149606299213" right="0.74803149606299213" top="0.39370078740157483" bottom="0.39370078740157483" header="0.31496062992125984" footer="0.51181102362204722"/>
  <pageSetup paperSize="9" orientation="portrait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B35" sqref="B35"/>
    </sheetView>
  </sheetViews>
  <sheetFormatPr defaultRowHeight="12.75" x14ac:dyDescent="0.2"/>
  <cols>
    <col min="1" max="1" width="10" style="3" customWidth="1"/>
    <col min="2" max="2" width="12.7109375" style="35" customWidth="1"/>
    <col min="3" max="7" width="12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ht="12.75" customHeight="1" x14ac:dyDescent="0.2">
      <c r="F1" s="421" t="s">
        <v>9</v>
      </c>
      <c r="G1" s="421"/>
    </row>
    <row r="2" spans="1:7" ht="12.75" customHeight="1" x14ac:dyDescent="0.2">
      <c r="F2" s="421"/>
      <c r="G2" s="421"/>
    </row>
    <row r="3" spans="1:7" ht="12.75" customHeight="1" x14ac:dyDescent="0.2">
      <c r="F3" s="3" t="s">
        <v>10</v>
      </c>
      <c r="G3" s="18"/>
    </row>
    <row r="4" spans="1:7" ht="12.75" customHeight="1" x14ac:dyDescent="0.2">
      <c r="F4" s="3" t="s">
        <v>11</v>
      </c>
      <c r="G4" s="18"/>
    </row>
    <row r="5" spans="1:7" x14ac:dyDescent="0.2">
      <c r="F5" s="14">
        <v>2210</v>
      </c>
    </row>
    <row r="6" spans="1:7" ht="14.25" x14ac:dyDescent="0.2">
      <c r="A6" s="31" t="s">
        <v>21</v>
      </c>
      <c r="B6" s="3"/>
      <c r="C6" s="16"/>
      <c r="F6" s="45" t="s">
        <v>27</v>
      </c>
    </row>
    <row r="7" spans="1:7" s="16" customFormat="1" ht="14.25" x14ac:dyDescent="0.2">
      <c r="A7" s="15"/>
      <c r="B7" s="3" t="s">
        <v>37</v>
      </c>
      <c r="C7" s="43"/>
      <c r="F7" s="14"/>
    </row>
    <row r="8" spans="1:7" s="16" customFormat="1" ht="12.75" customHeight="1" x14ac:dyDescent="0.2">
      <c r="B8" s="3" t="s">
        <v>34</v>
      </c>
      <c r="C8" s="43"/>
      <c r="F8" s="387" t="s">
        <v>12</v>
      </c>
      <c r="G8" s="387"/>
    </row>
    <row r="9" spans="1:7" s="16" customFormat="1" ht="14.25" x14ac:dyDescent="0.2">
      <c r="A9" s="17"/>
      <c r="B9" s="3" t="s">
        <v>35</v>
      </c>
      <c r="F9" s="388" t="s">
        <v>39</v>
      </c>
      <c r="G9" s="388"/>
    </row>
    <row r="10" spans="1:7" s="16" customFormat="1" ht="14.25" x14ac:dyDescent="0.2">
      <c r="A10" s="17"/>
      <c r="B10" s="32" t="s">
        <v>36</v>
      </c>
      <c r="F10" s="388"/>
      <c r="G10" s="388"/>
    </row>
    <row r="11" spans="1:7" s="16" customFormat="1" ht="15.75" x14ac:dyDescent="0.2">
      <c r="A11" s="17"/>
      <c r="B11" s="32"/>
      <c r="F11" s="19"/>
      <c r="G11" s="19"/>
    </row>
    <row r="12" spans="1:7" s="16" customFormat="1" ht="15.75" x14ac:dyDescent="0.2">
      <c r="A12" s="17"/>
      <c r="B12" s="32"/>
      <c r="F12" s="19"/>
      <c r="G12" s="19"/>
    </row>
    <row r="13" spans="1:7" s="16" customFormat="1" ht="15.75" x14ac:dyDescent="0.2">
      <c r="A13" s="17"/>
      <c r="B13" s="1"/>
      <c r="F13" s="19"/>
      <c r="G13" s="19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4"/>
      <c r="E15" s="5" t="s">
        <v>3</v>
      </c>
      <c r="F15" s="12" t="s">
        <v>4</v>
      </c>
      <c r="G15" s="13" t="s">
        <v>5</v>
      </c>
    </row>
    <row r="16" spans="1:7" x14ac:dyDescent="0.2">
      <c r="A16" s="39">
        <v>40037</v>
      </c>
      <c r="B16" s="40" t="s">
        <v>38</v>
      </c>
      <c r="C16" s="7" t="s">
        <v>13</v>
      </c>
      <c r="D16" s="8"/>
      <c r="E16" s="52">
        <v>2280</v>
      </c>
      <c r="F16" s="53"/>
      <c r="G16" s="49">
        <f>E16</f>
        <v>2280</v>
      </c>
    </row>
    <row r="17" spans="1:10" x14ac:dyDescent="0.2">
      <c r="A17" s="41">
        <v>40091</v>
      </c>
      <c r="B17" s="42" t="s">
        <v>40</v>
      </c>
      <c r="C17" s="7" t="s">
        <v>13</v>
      </c>
      <c r="D17" s="8"/>
      <c r="E17" s="52">
        <v>2280</v>
      </c>
      <c r="F17" s="53"/>
      <c r="G17" s="49">
        <f>G16-F17+E17</f>
        <v>4560</v>
      </c>
    </row>
    <row r="18" spans="1:10" x14ac:dyDescent="0.2">
      <c r="A18" s="41">
        <v>40113</v>
      </c>
      <c r="B18" s="422" t="s">
        <v>31</v>
      </c>
      <c r="C18" s="422"/>
      <c r="D18" s="8"/>
      <c r="E18" s="52"/>
      <c r="F18" s="53">
        <v>2280</v>
      </c>
      <c r="G18" s="49">
        <f>G17-F18+E18</f>
        <v>2280</v>
      </c>
    </row>
    <row r="19" spans="1:10" x14ac:dyDescent="0.2">
      <c r="A19" s="41"/>
      <c r="B19" s="42"/>
      <c r="C19" s="7"/>
      <c r="D19" s="8"/>
      <c r="E19" s="52"/>
      <c r="F19" s="53"/>
      <c r="G19" s="49"/>
    </row>
    <row r="20" spans="1:10" x14ac:dyDescent="0.2">
      <c r="A20" s="36"/>
      <c r="B20" s="2"/>
      <c r="C20" s="7"/>
      <c r="D20" s="8"/>
      <c r="E20" s="52"/>
      <c r="F20" s="53"/>
      <c r="G20" s="49"/>
    </row>
    <row r="21" spans="1:10" x14ac:dyDescent="0.2">
      <c r="A21" s="36"/>
      <c r="B21" s="2"/>
      <c r="C21" s="7"/>
      <c r="D21" s="8"/>
      <c r="E21" s="52"/>
      <c r="F21" s="53"/>
      <c r="G21" s="49"/>
    </row>
    <row r="22" spans="1:10" x14ac:dyDescent="0.2">
      <c r="A22" s="36"/>
      <c r="B22" s="2"/>
      <c r="C22" s="7"/>
      <c r="D22" s="8"/>
      <c r="E22" s="52"/>
      <c r="F22" s="53"/>
      <c r="G22" s="49"/>
    </row>
    <row r="23" spans="1:10" x14ac:dyDescent="0.2">
      <c r="A23" s="36"/>
      <c r="B23" s="2"/>
      <c r="C23" s="7"/>
      <c r="D23" s="8"/>
      <c r="E23" s="52"/>
      <c r="F23" s="53"/>
      <c r="G23" s="49"/>
    </row>
    <row r="24" spans="1:10" x14ac:dyDescent="0.2">
      <c r="A24" s="36"/>
      <c r="B24" s="2"/>
      <c r="C24" s="7"/>
      <c r="D24" s="8"/>
      <c r="E24" s="52"/>
      <c r="F24" s="53"/>
      <c r="G24" s="49"/>
    </row>
    <row r="25" spans="1:10" x14ac:dyDescent="0.2">
      <c r="A25" s="36"/>
      <c r="B25" s="2"/>
      <c r="C25" s="7"/>
      <c r="D25" s="8"/>
      <c r="E25" s="52"/>
      <c r="F25" s="53"/>
      <c r="G25" s="49"/>
    </row>
    <row r="26" spans="1:10" x14ac:dyDescent="0.2">
      <c r="A26" s="36"/>
      <c r="B26" s="2"/>
      <c r="C26" s="7"/>
      <c r="D26" s="8"/>
      <c r="E26" s="52"/>
      <c r="F26" s="53"/>
      <c r="G26" s="49"/>
      <c r="J26" s="44"/>
    </row>
    <row r="27" spans="1:10" x14ac:dyDescent="0.2">
      <c r="A27" s="36"/>
      <c r="B27" s="2"/>
      <c r="C27" s="7"/>
      <c r="D27" s="8"/>
      <c r="E27" s="52"/>
      <c r="F27" s="53"/>
      <c r="G27" s="49"/>
    </row>
    <row r="28" spans="1:10" x14ac:dyDescent="0.2">
      <c r="A28" s="33"/>
      <c r="B28" s="34"/>
      <c r="C28" s="7"/>
      <c r="D28" s="8"/>
      <c r="E28" s="50"/>
      <c r="F28" s="51"/>
      <c r="G28" s="49"/>
    </row>
    <row r="29" spans="1:10" x14ac:dyDescent="0.2">
      <c r="A29" s="33"/>
      <c r="B29" s="34"/>
      <c r="C29" s="7"/>
      <c r="D29" s="8"/>
      <c r="E29" s="38"/>
      <c r="F29" s="51"/>
      <c r="G29" s="49"/>
    </row>
    <row r="30" spans="1:10" x14ac:dyDescent="0.2">
      <c r="A30" s="33"/>
      <c r="B30" s="34"/>
      <c r="C30" s="7"/>
      <c r="D30" s="8"/>
      <c r="E30" s="50"/>
      <c r="F30" s="51"/>
      <c r="G30" s="49"/>
    </row>
    <row r="31" spans="1:10" x14ac:dyDescent="0.2">
      <c r="A31" s="33"/>
      <c r="B31" s="34"/>
      <c r="C31" s="7"/>
      <c r="D31" s="8"/>
      <c r="E31" s="50"/>
      <c r="F31" s="51"/>
      <c r="G31" s="49"/>
    </row>
    <row r="32" spans="1:10" x14ac:dyDescent="0.2">
      <c r="A32" s="33"/>
      <c r="B32" s="34"/>
      <c r="C32" s="7"/>
      <c r="D32" s="8"/>
      <c r="E32" s="50"/>
      <c r="F32" s="51"/>
      <c r="G32" s="49"/>
    </row>
    <row r="33" spans="1:7" x14ac:dyDescent="0.2">
      <c r="A33" s="6"/>
      <c r="B33" s="34"/>
      <c r="C33" s="7"/>
      <c r="D33" s="8"/>
      <c r="E33" s="50"/>
      <c r="F33" s="51"/>
      <c r="G33" s="49"/>
    </row>
    <row r="34" spans="1:7" x14ac:dyDescent="0.2">
      <c r="A34" s="6"/>
      <c r="B34" s="34"/>
      <c r="C34" s="7"/>
      <c r="D34" s="8"/>
      <c r="E34" s="50"/>
      <c r="F34" s="51"/>
      <c r="G34" s="49"/>
    </row>
    <row r="35" spans="1:7" x14ac:dyDescent="0.2">
      <c r="A35" s="6"/>
      <c r="B35" s="34"/>
      <c r="C35" s="7"/>
      <c r="D35" s="8"/>
      <c r="E35" s="50"/>
      <c r="F35" s="51"/>
      <c r="G35" s="49"/>
    </row>
    <row r="36" spans="1:7" x14ac:dyDescent="0.2">
      <c r="A36" s="6"/>
      <c r="B36" s="34"/>
      <c r="C36" s="7"/>
      <c r="D36" s="8"/>
      <c r="E36" s="50"/>
      <c r="F36" s="51"/>
      <c r="G36" s="49"/>
    </row>
    <row r="37" spans="1:7" x14ac:dyDescent="0.2">
      <c r="A37" s="6"/>
      <c r="B37" s="34"/>
      <c r="C37" s="7"/>
      <c r="D37" s="8"/>
      <c r="E37" s="50"/>
      <c r="F37" s="51"/>
      <c r="G37" s="49"/>
    </row>
    <row r="38" spans="1:7" x14ac:dyDescent="0.2">
      <c r="A38" s="6"/>
      <c r="B38" s="34"/>
      <c r="C38" s="7"/>
      <c r="D38" s="8"/>
      <c r="E38" s="50"/>
      <c r="F38" s="51"/>
      <c r="G38" s="49"/>
    </row>
    <row r="39" spans="1:7" x14ac:dyDescent="0.2">
      <c r="A39" s="6"/>
      <c r="B39" s="34"/>
      <c r="C39" s="7"/>
      <c r="D39" s="8"/>
      <c r="E39" s="50"/>
      <c r="F39" s="51"/>
      <c r="G39" s="49"/>
    </row>
    <row r="40" spans="1:7" ht="12.75" customHeight="1" x14ac:dyDescent="0.2">
      <c r="A40" s="47"/>
      <c r="B40" s="46"/>
      <c r="C40" s="7"/>
      <c r="D40" s="8"/>
      <c r="E40" s="50"/>
      <c r="F40" s="51"/>
      <c r="G40" s="49"/>
    </row>
    <row r="41" spans="1:7" ht="12.75" customHeight="1" x14ac:dyDescent="0.2">
      <c r="A41" s="47"/>
      <c r="B41" s="46"/>
      <c r="C41" s="7"/>
      <c r="D41" s="8"/>
      <c r="E41" s="50"/>
      <c r="F41" s="51"/>
      <c r="G41" s="49"/>
    </row>
    <row r="42" spans="1:7" ht="12.75" customHeight="1" x14ac:dyDescent="0.2">
      <c r="A42" s="48"/>
      <c r="B42" s="46"/>
      <c r="C42" s="7"/>
      <c r="D42" s="8"/>
      <c r="E42" s="50"/>
      <c r="F42" s="51"/>
      <c r="G42" s="49"/>
    </row>
    <row r="43" spans="1:7" x14ac:dyDescent="0.2">
      <c r="A43" s="6"/>
      <c r="B43" s="34"/>
      <c r="C43" s="7"/>
      <c r="D43" s="8"/>
      <c r="E43" s="50"/>
      <c r="F43" s="51"/>
      <c r="G43" s="49"/>
    </row>
    <row r="44" spans="1:7" x14ac:dyDescent="0.2">
      <c r="A44" s="6"/>
      <c r="B44" s="34"/>
      <c r="C44" s="7"/>
      <c r="D44" s="8"/>
      <c r="E44" s="23"/>
      <c r="F44" s="8"/>
      <c r="G44" s="20"/>
    </row>
    <row r="45" spans="1:7" x14ac:dyDescent="0.2">
      <c r="A45" s="22" t="s">
        <v>6</v>
      </c>
      <c r="B45" s="34"/>
      <c r="C45" s="7"/>
      <c r="D45" s="8"/>
      <c r="E45" s="23"/>
      <c r="F45" s="8"/>
      <c r="G45" s="20"/>
    </row>
    <row r="46" spans="1:7" x14ac:dyDescent="0.2">
      <c r="A46" s="6" t="s">
        <v>7</v>
      </c>
      <c r="B46" s="34"/>
      <c r="C46" s="7"/>
      <c r="D46" s="8"/>
      <c r="E46" s="23"/>
      <c r="F46" s="8"/>
      <c r="G46" s="20"/>
    </row>
    <row r="47" spans="1:7" x14ac:dyDescent="0.2">
      <c r="A47" s="6" t="s">
        <v>8</v>
      </c>
      <c r="B47" s="34"/>
      <c r="C47" s="7"/>
      <c r="D47" s="8"/>
      <c r="E47" s="23"/>
      <c r="F47" s="8"/>
      <c r="G47" s="20"/>
    </row>
    <row r="48" spans="1:7" x14ac:dyDescent="0.2">
      <c r="A48" s="6" t="s">
        <v>29</v>
      </c>
      <c r="B48" s="34"/>
      <c r="C48" s="7"/>
      <c r="D48" s="8"/>
      <c r="E48" s="23"/>
      <c r="F48" s="8"/>
      <c r="G48" s="20"/>
    </row>
    <row r="49" spans="1:7" x14ac:dyDescent="0.2">
      <c r="A49" s="6"/>
      <c r="B49" s="34"/>
      <c r="C49" s="7"/>
      <c r="D49" s="8"/>
      <c r="E49" s="23"/>
      <c r="F49" s="8"/>
      <c r="G49" s="20"/>
    </row>
    <row r="50" spans="1:7" x14ac:dyDescent="0.2">
      <c r="A50" s="6" t="s">
        <v>25</v>
      </c>
      <c r="B50" s="34"/>
      <c r="C50" s="7"/>
      <c r="D50" s="8"/>
      <c r="E50" s="23"/>
      <c r="F50" s="8"/>
      <c r="G50" s="20"/>
    </row>
    <row r="51" spans="1:7" x14ac:dyDescent="0.2">
      <c r="A51" s="6" t="s">
        <v>28</v>
      </c>
      <c r="B51" s="34"/>
      <c r="C51" s="7"/>
      <c r="D51" s="8"/>
      <c r="E51" s="23"/>
      <c r="F51" s="8"/>
      <c r="G51" s="20"/>
    </row>
    <row r="52" spans="1:7" ht="13.5" thickBot="1" x14ac:dyDescent="0.25">
      <c r="A52" s="9"/>
      <c r="B52" s="37"/>
      <c r="C52" s="10"/>
      <c r="D52" s="11"/>
      <c r="E52" s="24"/>
      <c r="F52" s="11"/>
      <c r="G52" s="21"/>
    </row>
    <row r="53" spans="1:7" x14ac:dyDescent="0.2">
      <c r="C53" s="26" t="s">
        <v>18</v>
      </c>
      <c r="D53" s="25" t="s">
        <v>17</v>
      </c>
      <c r="E53" s="27" t="s">
        <v>16</v>
      </c>
      <c r="F53" s="25" t="s">
        <v>15</v>
      </c>
      <c r="G53" s="25" t="s">
        <v>14</v>
      </c>
    </row>
    <row r="54" spans="1:7" ht="35.1" customHeight="1" thickBot="1" x14ac:dyDescent="0.25">
      <c r="C54" s="29"/>
      <c r="D54" s="29"/>
      <c r="E54" s="28"/>
      <c r="F54" s="28">
        <f>G16</f>
        <v>2280</v>
      </c>
      <c r="G54" s="28">
        <f>SUM(C54:F54)</f>
        <v>2280</v>
      </c>
    </row>
    <row r="55" spans="1:7" ht="9.75" customHeight="1" x14ac:dyDescent="0.2">
      <c r="C55" s="30"/>
      <c r="D55" s="30"/>
      <c r="E55" s="7"/>
      <c r="F55" s="7"/>
      <c r="G55" s="30"/>
    </row>
    <row r="56" spans="1:7" ht="6.75" customHeight="1" thickBot="1" x14ac:dyDescent="0.25"/>
    <row r="57" spans="1:7" ht="13.5" thickBot="1" x14ac:dyDescent="0.25">
      <c r="B57" s="362" t="s">
        <v>19</v>
      </c>
      <c r="C57" s="363"/>
      <c r="E57" s="362" t="s">
        <v>20</v>
      </c>
      <c r="F57" s="363"/>
    </row>
    <row r="58" spans="1:7" x14ac:dyDescent="0.2">
      <c r="B58" s="368" t="s">
        <v>30</v>
      </c>
      <c r="C58" s="365"/>
      <c r="E58" s="368" t="s">
        <v>26</v>
      </c>
      <c r="F58" s="365"/>
    </row>
    <row r="59" spans="1:7" ht="13.5" thickBot="1" x14ac:dyDescent="0.25">
      <c r="B59" s="366"/>
      <c r="C59" s="367"/>
      <c r="E59" s="366"/>
      <c r="F59" s="367"/>
    </row>
  </sheetData>
  <mergeCells count="9">
    <mergeCell ref="F1:G2"/>
    <mergeCell ref="F9:G10"/>
    <mergeCell ref="F8:G8"/>
    <mergeCell ref="C15:D15"/>
    <mergeCell ref="B58:C59"/>
    <mergeCell ref="B57:C57"/>
    <mergeCell ref="E57:F57"/>
    <mergeCell ref="E58:F59"/>
    <mergeCell ref="B18:C18"/>
  </mergeCells>
  <phoneticPr fontId="4" type="noConversion"/>
  <printOptions horizontalCentered="1"/>
  <pageMargins left="0.74803149606299213" right="0.74803149606299213" top="0.39370078740157483" bottom="0.59055118110236227" header="0.31496062992125984" footer="0.51181102362204722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E1" sqref="E1"/>
    </sheetView>
  </sheetViews>
  <sheetFormatPr defaultRowHeight="12.75" x14ac:dyDescent="0.2"/>
  <cols>
    <col min="1" max="1" width="13.85546875" style="3" customWidth="1"/>
    <col min="2" max="2" width="11.28515625" style="35" customWidth="1"/>
    <col min="3" max="7" width="13.7109375" style="3" customWidth="1"/>
    <col min="8" max="16384" width="9.140625" style="3"/>
  </cols>
  <sheetData>
    <row r="1" spans="1:7" customFormat="1" ht="30" customHeight="1" x14ac:dyDescent="0.25">
      <c r="A1" s="380"/>
      <c r="B1" s="380"/>
      <c r="C1" s="380"/>
      <c r="D1" s="78"/>
      <c r="E1" s="78"/>
      <c r="F1" s="390" t="s">
        <v>12</v>
      </c>
      <c r="G1" s="390"/>
    </row>
    <row r="2" spans="1:7" customFormat="1" ht="41.25" customHeight="1" x14ac:dyDescent="0.2">
      <c r="A2" s="391"/>
      <c r="B2" s="391"/>
      <c r="C2" s="391"/>
      <c r="D2" s="78"/>
      <c r="E2" s="78"/>
      <c r="F2" s="392">
        <f ca="1">TODAY()</f>
        <v>44573</v>
      </c>
      <c r="G2" s="393"/>
    </row>
    <row r="3" spans="1:7" customFormat="1" ht="12.75" customHeight="1" x14ac:dyDescent="0.2">
      <c r="A3" s="380"/>
      <c r="B3" s="380"/>
      <c r="C3" s="380"/>
      <c r="D3" s="78"/>
      <c r="E3" s="78"/>
      <c r="F3" s="393"/>
      <c r="G3" s="393"/>
    </row>
    <row r="4" spans="1:7" customFormat="1" ht="12.75" customHeight="1" x14ac:dyDescent="0.2">
      <c r="A4" s="386" t="s">
        <v>85</v>
      </c>
      <c r="B4" s="386"/>
      <c r="C4" s="386"/>
      <c r="D4" s="386"/>
      <c r="E4" s="78"/>
      <c r="F4" s="82"/>
      <c r="G4" s="82"/>
    </row>
    <row r="5" spans="1:7" customFormat="1" x14ac:dyDescent="0.2">
      <c r="A5" s="386" t="s">
        <v>86</v>
      </c>
      <c r="B5" s="386"/>
      <c r="C5" s="386"/>
      <c r="D5" s="386"/>
      <c r="E5" s="78"/>
      <c r="F5" s="79"/>
      <c r="G5" s="81"/>
    </row>
    <row r="6" spans="1:7" customFormat="1" ht="6" customHeight="1" thickBot="1" x14ac:dyDescent="0.25">
      <c r="A6" s="351"/>
      <c r="B6" s="351"/>
      <c r="C6" s="351"/>
      <c r="D6" s="80"/>
      <c r="E6" s="80"/>
      <c r="F6" s="80"/>
      <c r="G6" s="80"/>
    </row>
    <row r="7" spans="1:7" customFormat="1" ht="12.75" customHeight="1" x14ac:dyDescent="0.2">
      <c r="A7" s="352"/>
      <c r="B7" s="352"/>
      <c r="C7" s="352"/>
      <c r="D7" s="78"/>
      <c r="E7" s="78"/>
      <c r="F7" s="78"/>
      <c r="G7" s="78"/>
    </row>
    <row r="8" spans="1:7" customFormat="1" ht="12.75" customHeight="1" x14ac:dyDescent="0.2">
      <c r="A8" s="352"/>
      <c r="B8" s="352"/>
      <c r="C8" s="352"/>
      <c r="D8" s="78"/>
      <c r="E8" s="78"/>
      <c r="F8" s="78"/>
      <c r="G8" s="78"/>
    </row>
    <row r="9" spans="1:7" s="16" customFormat="1" ht="14.25" x14ac:dyDescent="0.2">
      <c r="A9" s="89" t="s">
        <v>304</v>
      </c>
      <c r="B9" s="74"/>
      <c r="C9" s="43"/>
      <c r="F9" s="14"/>
    </row>
    <row r="10" spans="1:7" s="16" customFormat="1" ht="12.75" customHeight="1" x14ac:dyDescent="0.2">
      <c r="A10" s="84" t="s">
        <v>305</v>
      </c>
      <c r="B10" s="74"/>
      <c r="C10" s="43"/>
      <c r="F10" s="387"/>
      <c r="G10" s="387"/>
    </row>
    <row r="11" spans="1:7" s="16" customFormat="1" ht="14.25" x14ac:dyDescent="0.2">
      <c r="A11" s="86" t="s">
        <v>306</v>
      </c>
      <c r="B11" s="76"/>
      <c r="F11" s="388"/>
      <c r="G11" s="388"/>
    </row>
    <row r="12" spans="1:7" s="16" customFormat="1" ht="14.25" x14ac:dyDescent="0.2">
      <c r="A12" s="86" t="s">
        <v>307</v>
      </c>
      <c r="B12" s="77"/>
      <c r="F12" s="388"/>
      <c r="G12" s="388"/>
    </row>
    <row r="13" spans="1:7" s="16" customFormat="1" ht="15.75" x14ac:dyDescent="0.2">
      <c r="A13" s="86"/>
      <c r="B13" s="77"/>
      <c r="F13" s="354"/>
      <c r="G13" s="354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9"/>
      <c r="E15" s="4" t="s">
        <v>3</v>
      </c>
      <c r="F15" s="233" t="s">
        <v>4</v>
      </c>
      <c r="G15" s="13" t="s">
        <v>5</v>
      </c>
    </row>
    <row r="16" spans="1:7" x14ac:dyDescent="0.2">
      <c r="A16" s="39"/>
      <c r="B16" s="70"/>
      <c r="C16" s="7"/>
      <c r="D16" s="8"/>
      <c r="E16" s="52"/>
      <c r="F16" s="53"/>
      <c r="G16" s="49"/>
    </row>
    <row r="17" spans="1:7" x14ac:dyDescent="0.2">
      <c r="A17" s="353">
        <v>44469</v>
      </c>
      <c r="B17" s="87" t="s">
        <v>308</v>
      </c>
      <c r="C17" s="88" t="s">
        <v>13</v>
      </c>
      <c r="D17" s="8"/>
      <c r="E17" s="52">
        <v>3162.5</v>
      </c>
      <c r="F17" s="53"/>
      <c r="G17" s="49">
        <f>E17</f>
        <v>3162.5</v>
      </c>
    </row>
    <row r="18" spans="1:7" x14ac:dyDescent="0.2">
      <c r="A18" s="353">
        <v>44144</v>
      </c>
      <c r="B18" s="87" t="s">
        <v>309</v>
      </c>
      <c r="C18" s="88" t="s">
        <v>13</v>
      </c>
      <c r="D18" s="8"/>
      <c r="E18" s="52">
        <v>2257.5</v>
      </c>
      <c r="F18" s="53"/>
      <c r="G18" s="49">
        <f>G17+E18</f>
        <v>5420</v>
      </c>
    </row>
    <row r="19" spans="1:7" ht="12.75" customHeight="1" x14ac:dyDescent="0.2">
      <c r="A19" s="350"/>
      <c r="B19" s="87"/>
      <c r="C19" s="88"/>
      <c r="D19" s="55"/>
      <c r="E19" s="52"/>
      <c r="F19" s="53"/>
      <c r="G19" s="49"/>
    </row>
    <row r="20" spans="1:7" x14ac:dyDescent="0.2">
      <c r="A20" s="97"/>
      <c r="B20" s="98"/>
      <c r="C20" s="88"/>
      <c r="D20" s="8"/>
      <c r="E20" s="52"/>
      <c r="F20" s="53"/>
      <c r="G20" s="49"/>
    </row>
    <row r="21" spans="1:7" x14ac:dyDescent="0.2">
      <c r="A21" s="97"/>
      <c r="B21" s="2"/>
      <c r="C21" s="7"/>
      <c r="D21" s="8"/>
      <c r="E21" s="52"/>
      <c r="F21" s="53"/>
      <c r="G21" s="49"/>
    </row>
    <row r="22" spans="1:7" x14ac:dyDescent="0.2">
      <c r="A22" s="36"/>
      <c r="B22" s="2"/>
      <c r="C22" s="7"/>
      <c r="D22" s="8"/>
      <c r="E22" s="52"/>
      <c r="F22" s="53"/>
      <c r="G22" s="49"/>
    </row>
    <row r="23" spans="1:7" x14ac:dyDescent="0.2">
      <c r="A23" s="36"/>
      <c r="B23" s="2"/>
      <c r="C23" s="7"/>
      <c r="D23" s="8"/>
      <c r="E23" s="52"/>
      <c r="F23" s="53"/>
      <c r="G23" s="49"/>
    </row>
    <row r="24" spans="1:7" x14ac:dyDescent="0.2">
      <c r="A24" s="36"/>
      <c r="B24" s="2"/>
      <c r="C24" s="7"/>
      <c r="D24" s="8"/>
      <c r="E24" s="52"/>
      <c r="F24" s="53"/>
      <c r="G24" s="49"/>
    </row>
    <row r="25" spans="1:7" x14ac:dyDescent="0.2">
      <c r="A25" s="230"/>
      <c r="B25" s="2"/>
      <c r="C25" s="7"/>
      <c r="D25" s="8"/>
      <c r="E25" s="52"/>
      <c r="F25" s="53"/>
      <c r="G25" s="49"/>
    </row>
    <row r="26" spans="1:7" x14ac:dyDescent="0.2">
      <c r="A26" s="227"/>
      <c r="B26" s="2"/>
      <c r="C26" s="7"/>
      <c r="D26" s="8"/>
      <c r="E26" s="52"/>
      <c r="F26" s="53"/>
      <c r="G26" s="49"/>
    </row>
    <row r="27" spans="1:7" x14ac:dyDescent="0.2">
      <c r="A27" s="228"/>
      <c r="B27" s="355"/>
      <c r="C27" s="7"/>
      <c r="D27" s="8"/>
      <c r="E27" s="50"/>
      <c r="F27" s="51"/>
      <c r="G27" s="49"/>
    </row>
    <row r="28" spans="1:7" x14ac:dyDescent="0.2">
      <c r="A28" s="229"/>
      <c r="B28" s="355"/>
      <c r="C28" s="7"/>
      <c r="D28" s="8"/>
      <c r="E28" s="38"/>
      <c r="F28" s="51"/>
      <c r="G28" s="49"/>
    </row>
    <row r="29" spans="1:7" x14ac:dyDescent="0.2">
      <c r="A29" s="229"/>
      <c r="B29" s="355"/>
      <c r="C29" s="7"/>
      <c r="D29" s="8"/>
      <c r="E29" s="50"/>
      <c r="F29" s="51"/>
      <c r="G29" s="49"/>
    </row>
    <row r="30" spans="1:7" x14ac:dyDescent="0.2">
      <c r="A30" s="229"/>
      <c r="B30" s="355"/>
      <c r="C30" s="7"/>
      <c r="D30" s="8"/>
      <c r="E30" s="50"/>
      <c r="F30" s="51"/>
      <c r="G30" s="49"/>
    </row>
    <row r="31" spans="1:7" x14ac:dyDescent="0.2">
      <c r="A31" s="6"/>
      <c r="B31" s="355"/>
      <c r="C31" s="7"/>
      <c r="D31" s="8"/>
      <c r="E31" s="50"/>
      <c r="F31" s="51"/>
      <c r="G31" s="49"/>
    </row>
    <row r="32" spans="1:7" x14ac:dyDescent="0.2">
      <c r="A32" s="6"/>
      <c r="B32" s="355"/>
      <c r="C32" s="7"/>
      <c r="D32" s="8"/>
      <c r="E32" s="50"/>
      <c r="F32" s="51"/>
      <c r="G32" s="49"/>
    </row>
    <row r="33" spans="1:7" x14ac:dyDescent="0.2">
      <c r="A33" s="6"/>
      <c r="B33" s="355"/>
      <c r="C33" s="7"/>
      <c r="D33" s="8"/>
      <c r="E33" s="50"/>
      <c r="F33" s="51"/>
      <c r="G33" s="49"/>
    </row>
    <row r="34" spans="1:7" x14ac:dyDescent="0.2">
      <c r="A34" s="6"/>
      <c r="B34" s="355"/>
      <c r="C34" s="7"/>
      <c r="D34" s="8"/>
      <c r="E34" s="50"/>
      <c r="F34" s="51"/>
      <c r="G34" s="49"/>
    </row>
    <row r="35" spans="1:7" x14ac:dyDescent="0.2">
      <c r="A35" s="6"/>
      <c r="B35" s="355"/>
      <c r="C35" s="7"/>
      <c r="D35" s="8"/>
      <c r="E35" s="50"/>
      <c r="F35" s="51"/>
      <c r="G35" s="49"/>
    </row>
    <row r="36" spans="1:7" x14ac:dyDescent="0.2">
      <c r="A36" s="6"/>
      <c r="B36" s="355"/>
      <c r="C36" s="7"/>
      <c r="D36" s="8"/>
      <c r="E36" s="50"/>
      <c r="F36" s="51"/>
      <c r="G36" s="49"/>
    </row>
    <row r="37" spans="1:7" x14ac:dyDescent="0.2">
      <c r="A37" s="6"/>
      <c r="B37" s="355"/>
      <c r="C37" s="7"/>
      <c r="D37" s="8"/>
      <c r="E37" s="50"/>
      <c r="F37" s="51"/>
      <c r="G37" s="49"/>
    </row>
    <row r="38" spans="1:7" ht="12.75" customHeight="1" x14ac:dyDescent="0.2">
      <c r="A38" s="47"/>
      <c r="B38" s="46"/>
      <c r="C38" s="7"/>
      <c r="D38" s="8"/>
      <c r="E38" s="50"/>
      <c r="F38" s="51"/>
      <c r="G38" s="49"/>
    </row>
    <row r="39" spans="1:7" ht="12.75" customHeight="1" x14ac:dyDescent="0.2">
      <c r="A39" s="47"/>
      <c r="B39" s="46"/>
      <c r="C39" s="7"/>
      <c r="D39" s="8"/>
      <c r="E39" s="50"/>
      <c r="F39" s="51"/>
      <c r="G39" s="49"/>
    </row>
    <row r="40" spans="1:7" ht="12.75" customHeight="1" x14ac:dyDescent="0.2">
      <c r="A40" s="48"/>
      <c r="B40" s="46"/>
      <c r="C40" s="7"/>
      <c r="D40" s="8"/>
      <c r="E40" s="50"/>
      <c r="F40" s="51"/>
      <c r="G40" s="49"/>
    </row>
    <row r="41" spans="1:7" ht="12.75" customHeight="1" x14ac:dyDescent="0.2">
      <c r="A41" s="230"/>
      <c r="B41" s="2"/>
      <c r="C41" s="7"/>
      <c r="D41" s="8"/>
      <c r="E41" s="50"/>
      <c r="F41" s="51"/>
      <c r="G41" s="49"/>
    </row>
    <row r="42" spans="1:7" x14ac:dyDescent="0.2">
      <c r="A42" s="227" t="s">
        <v>152</v>
      </c>
      <c r="B42" s="2"/>
      <c r="C42" s="7"/>
      <c r="D42" s="8"/>
      <c r="E42" s="50"/>
      <c r="F42" s="51"/>
      <c r="G42" s="49"/>
    </row>
    <row r="43" spans="1:7" x14ac:dyDescent="0.2">
      <c r="A43" s="228" t="s">
        <v>6</v>
      </c>
      <c r="B43" s="355"/>
      <c r="C43" s="7"/>
      <c r="D43" s="8"/>
      <c r="E43" s="23"/>
      <c r="F43" s="8"/>
      <c r="G43" s="20"/>
    </row>
    <row r="44" spans="1:7" x14ac:dyDescent="0.2">
      <c r="A44" s="229" t="s">
        <v>7</v>
      </c>
      <c r="B44" s="355"/>
      <c r="C44" s="7"/>
      <c r="D44" s="8"/>
      <c r="E44" s="23"/>
      <c r="F44" s="8"/>
      <c r="G44" s="20"/>
    </row>
    <row r="45" spans="1:7" x14ac:dyDescent="0.2">
      <c r="A45" s="229" t="s">
        <v>8</v>
      </c>
      <c r="B45" s="355"/>
      <c r="C45" s="7"/>
      <c r="D45" s="8"/>
      <c r="E45" s="23"/>
      <c r="F45" s="8"/>
      <c r="G45" s="20"/>
    </row>
    <row r="46" spans="1:7" x14ac:dyDescent="0.2">
      <c r="A46" s="229" t="s">
        <v>29</v>
      </c>
      <c r="B46" s="355"/>
      <c r="C46" s="7"/>
      <c r="D46" s="8"/>
      <c r="E46" s="23"/>
      <c r="F46" s="8"/>
      <c r="G46" s="20"/>
    </row>
    <row r="47" spans="1:7" x14ac:dyDescent="0.2">
      <c r="A47" s="6"/>
      <c r="B47" s="355"/>
      <c r="C47" s="7"/>
      <c r="D47" s="8"/>
      <c r="E47" s="23"/>
      <c r="F47" s="8"/>
      <c r="G47" s="20"/>
    </row>
    <row r="48" spans="1:7" x14ac:dyDescent="0.2">
      <c r="A48" s="6"/>
      <c r="B48" s="355"/>
      <c r="C48" s="7"/>
      <c r="D48" s="8"/>
      <c r="E48" s="23"/>
      <c r="F48" s="8"/>
      <c r="G48" s="20"/>
    </row>
    <row r="49" spans="1:7" x14ac:dyDescent="0.2">
      <c r="A49" s="6"/>
      <c r="B49" s="355"/>
      <c r="C49" s="7"/>
      <c r="D49" s="8"/>
      <c r="E49" s="23"/>
      <c r="F49" s="8"/>
      <c r="G49" s="20"/>
    </row>
    <row r="50" spans="1:7" x14ac:dyDescent="0.2">
      <c r="A50" s="6"/>
      <c r="B50" s="355"/>
      <c r="C50" s="7"/>
      <c r="D50" s="8"/>
      <c r="E50" s="23"/>
      <c r="F50" s="8"/>
      <c r="G50" s="20"/>
    </row>
    <row r="51" spans="1:7" ht="13.5" thickBot="1" x14ac:dyDescent="0.25">
      <c r="A51" s="9"/>
      <c r="B51" s="37"/>
      <c r="C51" s="10"/>
      <c r="D51" s="11"/>
      <c r="E51" s="24"/>
      <c r="F51" s="11"/>
      <c r="G51" s="21"/>
    </row>
    <row r="52" spans="1:7" x14ac:dyDescent="0.2">
      <c r="C52" s="26" t="s">
        <v>18</v>
      </c>
      <c r="D52" s="25" t="s">
        <v>17</v>
      </c>
      <c r="E52" s="27" t="s">
        <v>16</v>
      </c>
      <c r="F52" s="25" t="s">
        <v>15</v>
      </c>
      <c r="G52" s="25" t="s">
        <v>14</v>
      </c>
    </row>
    <row r="53" spans="1:7" ht="35.1" customHeight="1" thickBot="1" x14ac:dyDescent="0.25">
      <c r="C53" s="29">
        <f>G18</f>
        <v>5420</v>
      </c>
      <c r="D53" s="29"/>
      <c r="E53" s="28"/>
      <c r="F53" s="28"/>
      <c r="G53" s="28">
        <f>SUM(C53:F53)</f>
        <v>5420</v>
      </c>
    </row>
    <row r="54" spans="1:7" ht="9.75" customHeight="1" thickBot="1" x14ac:dyDescent="0.25">
      <c r="C54" s="30"/>
      <c r="D54" s="30"/>
      <c r="E54" s="7"/>
      <c r="F54" s="7"/>
      <c r="G54" s="30"/>
    </row>
    <row r="55" spans="1:7" ht="13.5" thickBot="1" x14ac:dyDescent="0.25">
      <c r="B55" s="362" t="s">
        <v>19</v>
      </c>
      <c r="C55" s="363"/>
      <c r="E55" s="362" t="s">
        <v>20</v>
      </c>
      <c r="F55" s="363"/>
    </row>
    <row r="56" spans="1:7" x14ac:dyDescent="0.2">
      <c r="B56" s="364" t="s">
        <v>72</v>
      </c>
      <c r="C56" s="365"/>
      <c r="E56" s="368" t="s">
        <v>26</v>
      </c>
      <c r="F56" s="365"/>
    </row>
    <row r="57" spans="1:7" ht="13.5" thickBot="1" x14ac:dyDescent="0.25">
      <c r="B57" s="366"/>
      <c r="C57" s="367"/>
      <c r="E57" s="366"/>
      <c r="F57" s="367"/>
    </row>
  </sheetData>
  <mergeCells count="14">
    <mergeCell ref="B56:C57"/>
    <mergeCell ref="E56:F57"/>
    <mergeCell ref="A5:D5"/>
    <mergeCell ref="F10:G10"/>
    <mergeCell ref="F11:G12"/>
    <mergeCell ref="C15:D15"/>
    <mergeCell ref="B55:C55"/>
    <mergeCell ref="E55:F55"/>
    <mergeCell ref="A4:D4"/>
    <mergeCell ref="A1:C1"/>
    <mergeCell ref="F1:G1"/>
    <mergeCell ref="A2:C2"/>
    <mergeCell ref="F2:G3"/>
    <mergeCell ref="A3:C3"/>
  </mergeCells>
  <pageMargins left="0.7" right="0.7" top="0.75" bottom="0.75" header="0.3" footer="0.3"/>
  <pageSetup paperSize="9" scale="94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>
      <selection activeCell="E2" sqref="E2"/>
    </sheetView>
  </sheetViews>
  <sheetFormatPr defaultRowHeight="12.75" x14ac:dyDescent="0.2"/>
  <cols>
    <col min="1" max="1" width="13.85546875" style="3" customWidth="1"/>
    <col min="2" max="2" width="11.28515625" style="35" customWidth="1"/>
    <col min="3" max="7" width="13.7109375" style="3" customWidth="1"/>
    <col min="8" max="9" width="9.140625" style="3"/>
    <col min="10" max="10" width="12.140625" style="3" bestFit="1" customWidth="1"/>
    <col min="11" max="16384" width="9.140625" style="3"/>
  </cols>
  <sheetData>
    <row r="1" spans="1:7" customFormat="1" ht="30" customHeight="1" x14ac:dyDescent="0.25">
      <c r="A1" s="380"/>
      <c r="B1" s="380"/>
      <c r="C1" s="380"/>
      <c r="D1" s="78"/>
      <c r="E1" s="78"/>
      <c r="F1" s="390" t="s">
        <v>12</v>
      </c>
      <c r="G1" s="390"/>
    </row>
    <row r="2" spans="1:7" customFormat="1" ht="41.25" customHeight="1" x14ac:dyDescent="0.2">
      <c r="A2" s="391"/>
      <c r="B2" s="391"/>
      <c r="C2" s="391"/>
      <c r="D2" s="78"/>
      <c r="E2" s="78"/>
      <c r="F2" s="392">
        <f ca="1">TODAY()</f>
        <v>44573</v>
      </c>
      <c r="G2" s="393"/>
    </row>
    <row r="3" spans="1:7" customFormat="1" ht="12.75" customHeight="1" x14ac:dyDescent="0.2">
      <c r="A3" s="380"/>
      <c r="B3" s="380"/>
      <c r="C3" s="380"/>
      <c r="D3" s="78"/>
      <c r="E3" s="78"/>
      <c r="F3" s="393"/>
      <c r="G3" s="393"/>
    </row>
    <row r="4" spans="1:7" customFormat="1" ht="12.75" customHeight="1" x14ac:dyDescent="0.2">
      <c r="A4" s="386" t="s">
        <v>85</v>
      </c>
      <c r="B4" s="386"/>
      <c r="C4" s="386"/>
      <c r="D4" s="386"/>
      <c r="E4" s="78"/>
      <c r="F4" s="82"/>
      <c r="G4" s="82"/>
    </row>
    <row r="5" spans="1:7" customFormat="1" x14ac:dyDescent="0.2">
      <c r="A5" s="386" t="s">
        <v>86</v>
      </c>
      <c r="B5" s="386"/>
      <c r="C5" s="386"/>
      <c r="D5" s="386"/>
      <c r="E5" s="78"/>
      <c r="F5" s="79"/>
      <c r="G5" s="81"/>
    </row>
    <row r="6" spans="1:7" customFormat="1" ht="6" customHeight="1" thickBot="1" x14ac:dyDescent="0.25">
      <c r="A6" s="358"/>
      <c r="B6" s="358"/>
      <c r="C6" s="358"/>
      <c r="D6" s="80"/>
      <c r="E6" s="80"/>
      <c r="F6" s="80"/>
      <c r="G6" s="80"/>
    </row>
    <row r="7" spans="1:7" customFormat="1" ht="12.75" customHeight="1" x14ac:dyDescent="0.2">
      <c r="A7" s="359"/>
      <c r="B7" s="359"/>
      <c r="C7" s="359"/>
      <c r="D7" s="78"/>
      <c r="E7" s="78"/>
      <c r="F7" s="78"/>
      <c r="G7" s="78"/>
    </row>
    <row r="8" spans="1:7" customFormat="1" ht="12.75" customHeight="1" x14ac:dyDescent="0.2">
      <c r="A8" s="359"/>
      <c r="B8" s="359"/>
      <c r="C8" s="359"/>
      <c r="D8" s="78"/>
      <c r="E8" s="78"/>
      <c r="F8" s="78"/>
      <c r="G8" s="78"/>
    </row>
    <row r="9" spans="1:7" s="16" customFormat="1" ht="14.25" x14ac:dyDescent="0.2">
      <c r="A9" s="89" t="s">
        <v>310</v>
      </c>
      <c r="B9" s="74"/>
      <c r="C9" s="43"/>
      <c r="F9" s="14"/>
    </row>
    <row r="10" spans="1:7" s="16" customFormat="1" ht="12.75" customHeight="1" x14ac:dyDescent="0.2">
      <c r="A10" s="84" t="s">
        <v>311</v>
      </c>
      <c r="B10" s="74"/>
      <c r="C10" s="43"/>
      <c r="F10" s="387"/>
      <c r="G10" s="387"/>
    </row>
    <row r="11" spans="1:7" s="16" customFormat="1" ht="14.25" x14ac:dyDescent="0.2">
      <c r="A11" s="86" t="s">
        <v>312</v>
      </c>
      <c r="B11" s="76"/>
      <c r="F11" s="388"/>
      <c r="G11" s="388"/>
    </row>
    <row r="12" spans="1:7" s="16" customFormat="1" ht="14.25" x14ac:dyDescent="0.2">
      <c r="A12" s="86" t="s">
        <v>313</v>
      </c>
      <c r="B12" s="77"/>
      <c r="F12" s="388"/>
      <c r="G12" s="388"/>
    </row>
    <row r="13" spans="1:7" s="16" customFormat="1" ht="15.75" x14ac:dyDescent="0.2">
      <c r="A13" s="86"/>
      <c r="B13" s="77"/>
      <c r="F13" s="360"/>
      <c r="G13" s="360"/>
    </row>
    <row r="14" spans="1:7" ht="13.5" thickBot="1" x14ac:dyDescent="0.25"/>
    <row r="15" spans="1:7" ht="13.5" thickBot="1" x14ac:dyDescent="0.25">
      <c r="A15" s="4" t="s">
        <v>0</v>
      </c>
      <c r="B15" s="5" t="s">
        <v>1</v>
      </c>
      <c r="C15" s="385" t="s">
        <v>2</v>
      </c>
      <c r="D15" s="389"/>
      <c r="E15" s="4" t="s">
        <v>3</v>
      </c>
      <c r="F15" s="233" t="s">
        <v>4</v>
      </c>
      <c r="G15" s="13" t="s">
        <v>5</v>
      </c>
    </row>
    <row r="16" spans="1:7" x14ac:dyDescent="0.2">
      <c r="A16" s="39"/>
      <c r="B16" s="70"/>
      <c r="C16" s="7"/>
      <c r="D16" s="8"/>
      <c r="E16" s="52"/>
      <c r="F16" s="53"/>
      <c r="G16" s="49"/>
    </row>
    <row r="17" spans="1:10" x14ac:dyDescent="0.2">
      <c r="A17" s="356">
        <v>44133</v>
      </c>
      <c r="B17" s="87" t="s">
        <v>314</v>
      </c>
      <c r="C17" s="88" t="s">
        <v>13</v>
      </c>
      <c r="D17" s="8"/>
      <c r="E17" s="52">
        <v>824</v>
      </c>
      <c r="F17" s="53"/>
      <c r="G17" s="49">
        <f>E17</f>
        <v>824</v>
      </c>
    </row>
    <row r="18" spans="1:10" x14ac:dyDescent="0.2">
      <c r="A18" s="356">
        <v>44144</v>
      </c>
      <c r="B18" s="87" t="s">
        <v>315</v>
      </c>
      <c r="C18" s="88" t="s">
        <v>13</v>
      </c>
      <c r="D18" s="8"/>
      <c r="E18" s="52">
        <v>402.5</v>
      </c>
      <c r="F18" s="53"/>
      <c r="G18" s="49">
        <f>G17+E18</f>
        <v>1226.5</v>
      </c>
    </row>
    <row r="19" spans="1:10" ht="12.75" customHeight="1" x14ac:dyDescent="0.2">
      <c r="A19" s="357">
        <v>44169</v>
      </c>
      <c r="B19" s="87" t="s">
        <v>316</v>
      </c>
      <c r="C19" s="88" t="s">
        <v>13</v>
      </c>
      <c r="D19" s="55"/>
      <c r="E19" s="52">
        <v>4738</v>
      </c>
      <c r="F19" s="53"/>
      <c r="G19" s="49">
        <f>G18+E19</f>
        <v>5964.5</v>
      </c>
    </row>
    <row r="20" spans="1:10" x14ac:dyDescent="0.2">
      <c r="A20" s="97">
        <v>44215</v>
      </c>
      <c r="B20" s="98" t="s">
        <v>317</v>
      </c>
      <c r="C20" s="88" t="s">
        <v>71</v>
      </c>
      <c r="D20" s="8"/>
      <c r="E20" s="52"/>
      <c r="F20" s="53">
        <v>4738</v>
      </c>
      <c r="G20" s="49">
        <f>G19-F20</f>
        <v>1226.5</v>
      </c>
    </row>
    <row r="21" spans="1:10" x14ac:dyDescent="0.2">
      <c r="A21" s="97"/>
      <c r="B21" s="2"/>
      <c r="C21" s="7"/>
      <c r="D21" s="8"/>
      <c r="E21" s="52"/>
      <c r="F21" s="53"/>
      <c r="G21" s="49"/>
    </row>
    <row r="22" spans="1:10" x14ac:dyDescent="0.2">
      <c r="A22" s="36"/>
      <c r="B22" s="2"/>
      <c r="C22" s="7"/>
      <c r="D22" s="8"/>
      <c r="E22" s="52"/>
      <c r="F22" s="53"/>
      <c r="G22" s="49"/>
    </row>
    <row r="23" spans="1:10" x14ac:dyDescent="0.2">
      <c r="A23" s="36"/>
      <c r="B23" s="2"/>
      <c r="C23" s="7"/>
      <c r="D23" s="8"/>
      <c r="E23" s="52"/>
      <c r="F23" s="53"/>
      <c r="G23" s="49"/>
    </row>
    <row r="24" spans="1:10" x14ac:dyDescent="0.2">
      <c r="A24" s="36"/>
      <c r="B24" s="2"/>
      <c r="C24" s="7"/>
      <c r="D24" s="8"/>
      <c r="E24" s="52"/>
      <c r="F24" s="53"/>
      <c r="G24" s="49"/>
      <c r="J24" s="44"/>
    </row>
    <row r="25" spans="1:10" x14ac:dyDescent="0.2">
      <c r="A25" s="230"/>
      <c r="B25" s="2"/>
      <c r="C25" s="7"/>
      <c r="D25" s="8"/>
      <c r="E25" s="52"/>
      <c r="F25" s="53"/>
      <c r="G25" s="49"/>
    </row>
    <row r="26" spans="1:10" x14ac:dyDescent="0.2">
      <c r="A26" s="227"/>
      <c r="B26" s="2"/>
      <c r="C26" s="7"/>
      <c r="D26" s="8"/>
      <c r="E26" s="52"/>
      <c r="F26" s="53"/>
      <c r="G26" s="49"/>
    </row>
    <row r="27" spans="1:10" x14ac:dyDescent="0.2">
      <c r="A27" s="228"/>
      <c r="B27" s="361"/>
      <c r="C27" s="7"/>
      <c r="D27" s="8"/>
      <c r="E27" s="50"/>
      <c r="F27" s="51"/>
      <c r="G27" s="49"/>
    </row>
    <row r="28" spans="1:10" x14ac:dyDescent="0.2">
      <c r="A28" s="229"/>
      <c r="B28" s="361"/>
      <c r="C28" s="7"/>
      <c r="D28" s="8"/>
      <c r="E28" s="38"/>
      <c r="F28" s="51"/>
      <c r="G28" s="49"/>
    </row>
    <row r="29" spans="1:10" x14ac:dyDescent="0.2">
      <c r="A29" s="229"/>
      <c r="B29" s="361"/>
      <c r="C29" s="7"/>
      <c r="D29" s="8"/>
      <c r="E29" s="50"/>
      <c r="F29" s="51"/>
      <c r="G29" s="49"/>
    </row>
    <row r="30" spans="1:10" x14ac:dyDescent="0.2">
      <c r="A30" s="229"/>
      <c r="B30" s="361"/>
      <c r="C30" s="7"/>
      <c r="D30" s="8"/>
      <c r="E30" s="50"/>
      <c r="F30" s="51"/>
      <c r="G30" s="49"/>
    </row>
    <row r="31" spans="1:10" x14ac:dyDescent="0.2">
      <c r="A31" s="6"/>
      <c r="B31" s="361"/>
      <c r="C31" s="7"/>
      <c r="D31" s="8"/>
      <c r="E31" s="50"/>
      <c r="F31" s="51"/>
      <c r="G31" s="49"/>
    </row>
    <row r="32" spans="1:10" x14ac:dyDescent="0.2">
      <c r="A32" s="6"/>
      <c r="B32" s="361"/>
      <c r="C32" s="7"/>
      <c r="D32" s="8"/>
      <c r="E32" s="50"/>
      <c r="F32" s="51"/>
      <c r="G32" s="49"/>
    </row>
    <row r="33" spans="1:7" x14ac:dyDescent="0.2">
      <c r="A33" s="6"/>
      <c r="B33" s="361"/>
      <c r="C33" s="7"/>
      <c r="D33" s="8"/>
      <c r="E33" s="50"/>
      <c r="F33" s="51"/>
      <c r="G33" s="49"/>
    </row>
    <row r="34" spans="1:7" x14ac:dyDescent="0.2">
      <c r="A34" s="6"/>
      <c r="B34" s="361"/>
      <c r="C34" s="7"/>
      <c r="D34" s="8"/>
      <c r="E34" s="50"/>
      <c r="F34" s="51"/>
      <c r="G34" s="49"/>
    </row>
    <row r="35" spans="1:7" x14ac:dyDescent="0.2">
      <c r="A35" s="6"/>
      <c r="B35" s="361"/>
      <c r="C35" s="7"/>
      <c r="D35" s="8"/>
      <c r="E35" s="50"/>
      <c r="F35" s="51"/>
      <c r="G35" s="49"/>
    </row>
    <row r="36" spans="1:7" x14ac:dyDescent="0.2">
      <c r="A36" s="6"/>
      <c r="B36" s="361"/>
      <c r="C36" s="7"/>
      <c r="D36" s="8"/>
      <c r="E36" s="50"/>
      <c r="F36" s="51"/>
      <c r="G36" s="49"/>
    </row>
    <row r="37" spans="1:7" x14ac:dyDescent="0.2">
      <c r="A37" s="6"/>
      <c r="B37" s="361"/>
      <c r="C37" s="7"/>
      <c r="D37" s="8"/>
      <c r="E37" s="50"/>
      <c r="F37" s="51"/>
      <c r="G37" s="49"/>
    </row>
    <row r="38" spans="1:7" ht="12.75" customHeight="1" x14ac:dyDescent="0.2">
      <c r="A38" s="47"/>
      <c r="B38" s="46"/>
      <c r="C38" s="7"/>
      <c r="D38" s="8"/>
      <c r="E38" s="50"/>
      <c r="F38" s="51"/>
      <c r="G38" s="49"/>
    </row>
    <row r="39" spans="1:7" ht="12.75" customHeight="1" x14ac:dyDescent="0.2">
      <c r="A39" s="47"/>
      <c r="B39" s="46"/>
      <c r="C39" s="7"/>
      <c r="D39" s="8"/>
      <c r="E39" s="50"/>
      <c r="F39" s="51"/>
      <c r="G39" s="49"/>
    </row>
    <row r="40" spans="1:7" ht="12.75" customHeight="1" x14ac:dyDescent="0.2">
      <c r="A40" s="48"/>
      <c r="B40" s="46"/>
      <c r="C40" s="7"/>
      <c r="D40" s="8"/>
      <c r="E40" s="50"/>
      <c r="F40" s="51"/>
      <c r="G40" s="49"/>
    </row>
    <row r="41" spans="1:7" ht="12.75" customHeight="1" x14ac:dyDescent="0.2">
      <c r="A41" s="230"/>
      <c r="B41" s="2"/>
      <c r="C41" s="7"/>
      <c r="D41" s="8"/>
      <c r="E41" s="50"/>
      <c r="F41" s="51"/>
      <c r="G41" s="49"/>
    </row>
    <row r="42" spans="1:7" x14ac:dyDescent="0.2">
      <c r="A42" s="227" t="s">
        <v>152</v>
      </c>
      <c r="B42" s="2"/>
      <c r="C42" s="7"/>
      <c r="D42" s="8"/>
      <c r="E42" s="50"/>
      <c r="F42" s="51"/>
      <c r="G42" s="49"/>
    </row>
    <row r="43" spans="1:7" x14ac:dyDescent="0.2">
      <c r="A43" s="228" t="s">
        <v>6</v>
      </c>
      <c r="B43" s="361"/>
      <c r="C43" s="7"/>
      <c r="D43" s="8"/>
      <c r="E43" s="23"/>
      <c r="F43" s="8"/>
      <c r="G43" s="20"/>
    </row>
    <row r="44" spans="1:7" x14ac:dyDescent="0.2">
      <c r="A44" s="229" t="s">
        <v>7</v>
      </c>
      <c r="B44" s="361"/>
      <c r="C44" s="7"/>
      <c r="D44" s="8"/>
      <c r="E44" s="23"/>
      <c r="F44" s="8"/>
      <c r="G44" s="20"/>
    </row>
    <row r="45" spans="1:7" x14ac:dyDescent="0.2">
      <c r="A45" s="229" t="s">
        <v>8</v>
      </c>
      <c r="B45" s="361"/>
      <c r="C45" s="7"/>
      <c r="D45" s="8"/>
      <c r="E45" s="23"/>
      <c r="F45" s="8"/>
      <c r="G45" s="20"/>
    </row>
    <row r="46" spans="1:7" x14ac:dyDescent="0.2">
      <c r="A46" s="229" t="s">
        <v>29</v>
      </c>
      <c r="B46" s="361"/>
      <c r="C46" s="7"/>
      <c r="D46" s="8"/>
      <c r="E46" s="23"/>
      <c r="F46" s="8"/>
      <c r="G46" s="20"/>
    </row>
    <row r="47" spans="1:7" x14ac:dyDescent="0.2">
      <c r="A47" s="6"/>
      <c r="B47" s="361"/>
      <c r="C47" s="7"/>
      <c r="D47" s="8"/>
      <c r="E47" s="23"/>
      <c r="F47" s="8"/>
      <c r="G47" s="20"/>
    </row>
    <row r="48" spans="1:7" x14ac:dyDescent="0.2">
      <c r="A48" s="6"/>
      <c r="B48" s="361"/>
      <c r="C48" s="7"/>
      <c r="D48" s="8"/>
      <c r="E48" s="23"/>
      <c r="F48" s="8"/>
      <c r="G48" s="20"/>
    </row>
    <row r="49" spans="1:7" x14ac:dyDescent="0.2">
      <c r="A49" s="6"/>
      <c r="B49" s="361"/>
      <c r="C49" s="7"/>
      <c r="D49" s="8"/>
      <c r="E49" s="23"/>
      <c r="F49" s="8"/>
      <c r="G49" s="20"/>
    </row>
    <row r="50" spans="1:7" x14ac:dyDescent="0.2">
      <c r="A50" s="6"/>
      <c r="B50" s="361"/>
      <c r="C50" s="7"/>
      <c r="D50" s="8"/>
      <c r="E50" s="23"/>
      <c r="F50" s="8"/>
      <c r="G50" s="20"/>
    </row>
    <row r="51" spans="1:7" ht="13.5" thickBot="1" x14ac:dyDescent="0.25">
      <c r="A51" s="9"/>
      <c r="B51" s="37"/>
      <c r="C51" s="10"/>
      <c r="D51" s="11"/>
      <c r="E51" s="24"/>
      <c r="F51" s="11"/>
      <c r="G51" s="21"/>
    </row>
    <row r="52" spans="1:7" x14ac:dyDescent="0.2">
      <c r="C52" s="26" t="s">
        <v>18</v>
      </c>
      <c r="D52" s="25" t="s">
        <v>17</v>
      </c>
      <c r="E52" s="27" t="s">
        <v>16</v>
      </c>
      <c r="F52" s="25" t="s">
        <v>15</v>
      </c>
      <c r="G52" s="25" t="s">
        <v>14</v>
      </c>
    </row>
    <row r="53" spans="1:7" ht="35.1" customHeight="1" thickBot="1" x14ac:dyDescent="0.25">
      <c r="C53" s="29">
        <f>G18</f>
        <v>1226.5</v>
      </c>
      <c r="D53" s="29"/>
      <c r="E53" s="28"/>
      <c r="F53" s="28"/>
      <c r="G53" s="28">
        <f>SUM(C53:F53)</f>
        <v>1226.5</v>
      </c>
    </row>
    <row r="54" spans="1:7" ht="9.75" customHeight="1" thickBot="1" x14ac:dyDescent="0.25">
      <c r="C54" s="30"/>
      <c r="D54" s="30"/>
      <c r="E54" s="7"/>
      <c r="F54" s="7"/>
      <c r="G54" s="30"/>
    </row>
    <row r="55" spans="1:7" ht="13.5" thickBot="1" x14ac:dyDescent="0.25">
      <c r="B55" s="362" t="s">
        <v>19</v>
      </c>
      <c r="C55" s="363"/>
      <c r="E55" s="362" t="s">
        <v>20</v>
      </c>
      <c r="F55" s="363"/>
    </row>
    <row r="56" spans="1:7" x14ac:dyDescent="0.2">
      <c r="B56" s="364" t="s">
        <v>72</v>
      </c>
      <c r="C56" s="365"/>
      <c r="E56" s="368" t="s">
        <v>26</v>
      </c>
      <c r="F56" s="365"/>
    </row>
    <row r="57" spans="1:7" ht="13.5" thickBot="1" x14ac:dyDescent="0.25">
      <c r="B57" s="366"/>
      <c r="C57" s="367"/>
      <c r="E57" s="366"/>
      <c r="F57" s="367"/>
    </row>
  </sheetData>
  <mergeCells count="14">
    <mergeCell ref="A4:D4"/>
    <mergeCell ref="A1:C1"/>
    <mergeCell ref="F1:G1"/>
    <mergeCell ref="A2:C2"/>
    <mergeCell ref="F2:G3"/>
    <mergeCell ref="A3:C3"/>
    <mergeCell ref="B56:C57"/>
    <mergeCell ref="E56:F57"/>
    <mergeCell ref="A5:D5"/>
    <mergeCell ref="F10:G10"/>
    <mergeCell ref="F11:G12"/>
    <mergeCell ref="C15:D15"/>
    <mergeCell ref="B55:C55"/>
    <mergeCell ref="E55:F55"/>
  </mergeCells>
  <pageMargins left="0.7" right="0.7" top="0.75" bottom="0.75" header="0.3" footer="0.3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D53" sqref="D53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331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332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332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278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 t="s">
        <v>279</v>
      </c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 t="s">
        <v>242</v>
      </c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>
        <v>9835</v>
      </c>
      <c r="C11" s="14"/>
      <c r="D11" s="114"/>
      <c r="E11" s="114"/>
      <c r="F11" s="333"/>
      <c r="G11" s="334"/>
    </row>
    <row r="12" spans="1:8" s="16" customFormat="1" ht="14.25" customHeight="1" x14ac:dyDescent="0.2">
      <c r="A12" s="78"/>
      <c r="B12" s="267"/>
      <c r="C12" s="14"/>
      <c r="D12" s="114"/>
      <c r="E12" s="114"/>
      <c r="F12" s="333"/>
      <c r="G12" s="334"/>
    </row>
    <row r="13" spans="1:8" s="16" customFormat="1" ht="14.25" customHeight="1" x14ac:dyDescent="0.2">
      <c r="A13" s="78"/>
      <c r="B13" s="267" t="s">
        <v>280</v>
      </c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335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8" x14ac:dyDescent="0.2">
      <c r="A17" s="371">
        <v>43371</v>
      </c>
      <c r="B17" s="370"/>
      <c r="C17" s="87" t="s">
        <v>281</v>
      </c>
      <c r="D17" s="88" t="s">
        <v>13</v>
      </c>
      <c r="E17" s="8"/>
      <c r="F17" s="52">
        <v>4554</v>
      </c>
      <c r="G17" s="53"/>
      <c r="H17" s="49">
        <f>F17</f>
        <v>4554</v>
      </c>
    </row>
    <row r="18" spans="1:8" x14ac:dyDescent="0.2">
      <c r="A18" s="371">
        <v>43734</v>
      </c>
      <c r="B18" s="370"/>
      <c r="C18" s="87" t="s">
        <v>282</v>
      </c>
      <c r="D18" s="88" t="s">
        <v>13</v>
      </c>
      <c r="E18" s="8"/>
      <c r="F18" s="52">
        <v>3220</v>
      </c>
      <c r="G18" s="53"/>
      <c r="H18" s="49">
        <f>H17+F18-G18</f>
        <v>7774</v>
      </c>
    </row>
    <row r="19" spans="1:8" x14ac:dyDescent="0.2">
      <c r="A19" s="369">
        <v>44176</v>
      </c>
      <c r="B19" s="370"/>
      <c r="C19" s="87" t="s">
        <v>286</v>
      </c>
      <c r="D19" s="88" t="s">
        <v>71</v>
      </c>
      <c r="E19" s="8"/>
      <c r="F19" s="52"/>
      <c r="G19" s="53">
        <v>3220</v>
      </c>
      <c r="H19" s="49">
        <f>H18+F19-G19</f>
        <v>4554</v>
      </c>
    </row>
    <row r="20" spans="1:8" x14ac:dyDescent="0.2">
      <c r="A20" s="369">
        <v>44097</v>
      </c>
      <c r="B20" s="370"/>
      <c r="C20" s="87" t="s">
        <v>287</v>
      </c>
      <c r="D20" s="88" t="s">
        <v>13</v>
      </c>
      <c r="E20" s="8"/>
      <c r="F20" s="52">
        <v>3795</v>
      </c>
      <c r="G20" s="53"/>
      <c r="H20" s="49">
        <f>H19+F20-G20</f>
        <v>8349</v>
      </c>
    </row>
    <row r="21" spans="1:8" ht="12.75" customHeight="1" x14ac:dyDescent="0.2">
      <c r="A21" s="371"/>
      <c r="B21" s="372"/>
      <c r="C21" s="87"/>
      <c r="D21" s="88"/>
      <c r="E21" s="55"/>
      <c r="F21" s="52"/>
      <c r="G21" s="53"/>
      <c r="H21" s="49"/>
    </row>
    <row r="22" spans="1:8" x14ac:dyDescent="0.2">
      <c r="A22" s="371"/>
      <c r="B22" s="370"/>
      <c r="C22" s="87"/>
      <c r="D22" s="88"/>
      <c r="E22" s="8"/>
      <c r="F22" s="52"/>
      <c r="G22" s="53"/>
      <c r="H22" s="49"/>
    </row>
    <row r="23" spans="1:8" x14ac:dyDescent="0.2">
      <c r="A23" s="371"/>
      <c r="B23" s="370"/>
      <c r="C23" s="98"/>
      <c r="D23" s="88"/>
      <c r="E23" s="8"/>
      <c r="F23" s="52"/>
      <c r="G23" s="53"/>
      <c r="H23" s="49"/>
    </row>
    <row r="24" spans="1:8" x14ac:dyDescent="0.2">
      <c r="A24" s="371"/>
      <c r="B24" s="370"/>
      <c r="C24" s="98"/>
      <c r="D24" s="88"/>
      <c r="E24" s="8"/>
      <c r="F24" s="52"/>
      <c r="G24" s="53"/>
      <c r="H24" s="49"/>
    </row>
    <row r="25" spans="1:8" x14ac:dyDescent="0.2">
      <c r="A25" s="36"/>
      <c r="B25" s="251"/>
      <c r="C25" s="2"/>
      <c r="D25" s="7"/>
      <c r="E25" s="8"/>
      <c r="F25" s="52"/>
      <c r="G25" s="53"/>
      <c r="H25" s="49"/>
    </row>
    <row r="26" spans="1:8" x14ac:dyDescent="0.2">
      <c r="A26" s="36"/>
      <c r="B26" s="251"/>
      <c r="C26" s="2"/>
      <c r="D26" s="7"/>
      <c r="E26" s="8"/>
      <c r="F26" s="52"/>
      <c r="G26" s="53"/>
      <c r="H26" s="49"/>
    </row>
    <row r="27" spans="1:8" x14ac:dyDescent="0.2">
      <c r="A27" s="36"/>
      <c r="B27" s="251"/>
      <c r="C27" s="2"/>
      <c r="D27" s="7"/>
      <c r="E27" s="8"/>
      <c r="F27" s="52"/>
      <c r="G27" s="53"/>
      <c r="H27" s="49"/>
    </row>
    <row r="28" spans="1:8" x14ac:dyDescent="0.2">
      <c r="A28" s="36"/>
      <c r="B28" s="251"/>
      <c r="C28" s="2"/>
      <c r="D28" s="7"/>
      <c r="E28" s="8"/>
      <c r="F28" s="52"/>
      <c r="G28" s="53"/>
      <c r="H28" s="49"/>
    </row>
    <row r="29" spans="1:8" x14ac:dyDescent="0.2">
      <c r="A29" s="33"/>
      <c r="B29" s="252"/>
      <c r="C29" s="336"/>
      <c r="D29" s="7"/>
      <c r="E29" s="8"/>
      <c r="F29" s="50"/>
      <c r="G29" s="51"/>
      <c r="H29" s="49"/>
    </row>
    <row r="30" spans="1:8" x14ac:dyDescent="0.2">
      <c r="A30" s="33"/>
      <c r="B30" s="252"/>
      <c r="C30" s="336"/>
      <c r="D30" s="7"/>
      <c r="E30" s="8"/>
      <c r="F30" s="38"/>
      <c r="G30" s="51"/>
      <c r="H30" s="49"/>
    </row>
    <row r="31" spans="1:8" x14ac:dyDescent="0.2">
      <c r="A31" s="33"/>
      <c r="B31" s="252"/>
      <c r="C31" s="336"/>
      <c r="D31" s="7"/>
      <c r="E31" s="8"/>
      <c r="F31" s="50"/>
      <c r="G31" s="51"/>
      <c r="H31" s="49"/>
    </row>
    <row r="32" spans="1:8" x14ac:dyDescent="0.2">
      <c r="A32" s="33"/>
      <c r="B32" s="252"/>
      <c r="C32" s="336"/>
      <c r="D32" s="7"/>
      <c r="E32" s="8"/>
      <c r="F32" s="50"/>
      <c r="G32" s="51"/>
      <c r="H32" s="49"/>
    </row>
    <row r="33" spans="1:8" x14ac:dyDescent="0.2">
      <c r="A33" s="33"/>
      <c r="B33" s="252"/>
      <c r="C33" s="336"/>
      <c r="D33" s="7"/>
      <c r="E33" s="8"/>
      <c r="F33" s="50"/>
      <c r="G33" s="51"/>
      <c r="H33" s="49"/>
    </row>
    <row r="34" spans="1:8" x14ac:dyDescent="0.2">
      <c r="A34" s="6"/>
      <c r="B34" s="7"/>
      <c r="C34" s="336"/>
      <c r="D34" s="7"/>
      <c r="E34" s="8"/>
      <c r="F34" s="50"/>
      <c r="G34" s="51"/>
      <c r="H34" s="49"/>
    </row>
    <row r="35" spans="1:8" x14ac:dyDescent="0.2">
      <c r="A35" s="6"/>
      <c r="B35" s="7"/>
      <c r="C35" s="336"/>
      <c r="D35" s="7"/>
      <c r="E35" s="8"/>
      <c r="F35" s="50"/>
      <c r="G35" s="51"/>
      <c r="H35" s="49"/>
    </row>
    <row r="36" spans="1:8" x14ac:dyDescent="0.2">
      <c r="A36" s="6"/>
      <c r="B36" s="7"/>
      <c r="C36" s="336"/>
      <c r="D36" s="7"/>
      <c r="E36" s="8"/>
      <c r="F36" s="50"/>
      <c r="G36" s="51"/>
      <c r="H36" s="49"/>
    </row>
    <row r="37" spans="1:8" x14ac:dyDescent="0.2">
      <c r="A37" s="6"/>
      <c r="B37" s="7"/>
      <c r="C37" s="336"/>
      <c r="D37" s="7"/>
      <c r="E37" s="8"/>
      <c r="F37" s="50"/>
      <c r="G37" s="51"/>
      <c r="H37" s="49"/>
    </row>
    <row r="38" spans="1:8" x14ac:dyDescent="0.2">
      <c r="A38" s="6"/>
      <c r="B38" s="7"/>
      <c r="C38" s="336"/>
      <c r="D38" s="7"/>
      <c r="E38" s="8"/>
      <c r="F38" s="50"/>
      <c r="G38" s="51"/>
      <c r="H38" s="49"/>
    </row>
    <row r="39" spans="1:8" ht="12.75" customHeight="1" x14ac:dyDescent="0.2">
      <c r="A39" s="47"/>
      <c r="B39" s="253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ht="12.75" customHeight="1" x14ac:dyDescent="0.2">
      <c r="A41" s="48"/>
      <c r="B41" s="69"/>
      <c r="C41" s="46"/>
      <c r="D41" s="7"/>
      <c r="E41" s="8"/>
      <c r="F41" s="50"/>
      <c r="G41" s="51"/>
      <c r="H41" s="49"/>
    </row>
    <row r="42" spans="1:8" x14ac:dyDescent="0.2">
      <c r="A42" s="6"/>
      <c r="B42" s="7"/>
      <c r="C42" s="336"/>
      <c r="D42" s="7"/>
      <c r="E42" s="8"/>
      <c r="F42" s="50"/>
      <c r="G42" s="51"/>
      <c r="H42" s="49"/>
    </row>
    <row r="43" spans="1:8" x14ac:dyDescent="0.2">
      <c r="A43" s="255" t="s">
        <v>6</v>
      </c>
      <c r="B43" s="254"/>
      <c r="C43" s="336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336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336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336"/>
      <c r="D46" s="7"/>
      <c r="E46" s="8"/>
      <c r="F46" s="23"/>
      <c r="G46" s="8"/>
      <c r="H46" s="20"/>
    </row>
    <row r="47" spans="1:8" x14ac:dyDescent="0.2">
      <c r="A47" s="256"/>
      <c r="B47" s="7"/>
      <c r="C47" s="336"/>
      <c r="D47" s="7"/>
      <c r="E47" s="8"/>
      <c r="F47" s="23"/>
      <c r="G47" s="8"/>
      <c r="H47" s="20"/>
    </row>
    <row r="48" spans="1:8" x14ac:dyDescent="0.2">
      <c r="A48" s="271" t="s">
        <v>185</v>
      </c>
      <c r="B48" s="7"/>
      <c r="C48" s="336"/>
      <c r="D48" s="7"/>
      <c r="E48" s="8"/>
      <c r="F48" s="23"/>
      <c r="G48" s="8"/>
      <c r="H48" s="20"/>
    </row>
    <row r="49" spans="1:8" x14ac:dyDescent="0.2">
      <c r="A49" s="256" t="s">
        <v>28</v>
      </c>
      <c r="B49" s="7"/>
      <c r="C49" s="336"/>
      <c r="D49" s="7"/>
      <c r="E49" s="8"/>
      <c r="F49" s="23"/>
      <c r="G49" s="8"/>
      <c r="H49" s="20"/>
    </row>
    <row r="50" spans="1:8" x14ac:dyDescent="0.2">
      <c r="A50" s="272" t="s">
        <v>186</v>
      </c>
      <c r="B50" s="7"/>
      <c r="C50" s="336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>
        <f>F17</f>
        <v>4554</v>
      </c>
      <c r="E53" s="28"/>
      <c r="F53" s="28"/>
      <c r="G53" s="28">
        <f>F20</f>
        <v>3795</v>
      </c>
      <c r="H53" s="28">
        <f>SUM(D53:G53)</f>
        <v>8349</v>
      </c>
    </row>
    <row r="54" spans="1:8" ht="9.75" customHeight="1" thickBot="1" x14ac:dyDescent="0.25">
      <c r="D54" s="30"/>
      <c r="E54" s="30"/>
      <c r="F54" s="7"/>
      <c r="G54" s="7"/>
      <c r="H54" s="30"/>
    </row>
    <row r="55" spans="1:8" ht="13.5" thickBot="1" x14ac:dyDescent="0.25">
      <c r="C55" s="362" t="s">
        <v>19</v>
      </c>
      <c r="D55" s="363"/>
      <c r="F55" s="362" t="s">
        <v>20</v>
      </c>
      <c r="G55" s="363"/>
    </row>
    <row r="56" spans="1:8" x14ac:dyDescent="0.2">
      <c r="C56" s="364" t="s">
        <v>72</v>
      </c>
      <c r="D56" s="365"/>
      <c r="F56" s="368" t="s">
        <v>26</v>
      </c>
      <c r="G56" s="365"/>
    </row>
    <row r="57" spans="1:8" ht="13.5" thickBot="1" x14ac:dyDescent="0.25">
      <c r="C57" s="366"/>
      <c r="D57" s="367"/>
      <c r="F57" s="366"/>
      <c r="G57" s="367"/>
    </row>
  </sheetData>
  <mergeCells count="22">
    <mergeCell ref="A18:B18"/>
    <mergeCell ref="A1:E1"/>
    <mergeCell ref="G1:H1"/>
    <mergeCell ref="A2:E2"/>
    <mergeCell ref="A3:E3"/>
    <mergeCell ref="A4:H4"/>
    <mergeCell ref="A5:H5"/>
    <mergeCell ref="G8:H9"/>
    <mergeCell ref="G10:H10"/>
    <mergeCell ref="A15:B15"/>
    <mergeCell ref="D15:E15"/>
    <mergeCell ref="A17:B17"/>
    <mergeCell ref="C55:D55"/>
    <mergeCell ref="F55:G55"/>
    <mergeCell ref="C56:D57"/>
    <mergeCell ref="F56:G57"/>
    <mergeCell ref="A19:B19"/>
    <mergeCell ref="A20:B20"/>
    <mergeCell ref="A21:B21"/>
    <mergeCell ref="A22:B22"/>
    <mergeCell ref="A23:B23"/>
    <mergeCell ref="A24:B24"/>
  </mergeCells>
  <hyperlinks>
    <hyperlink ref="A50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E53" sqref="E53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313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314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314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266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 t="s">
        <v>267</v>
      </c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 t="s">
        <v>268</v>
      </c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 t="s">
        <v>270</v>
      </c>
      <c r="C11" s="14"/>
      <c r="D11" s="114"/>
      <c r="E11" s="114"/>
      <c r="F11" s="315"/>
      <c r="G11" s="316"/>
    </row>
    <row r="12" spans="1:8" s="16" customFormat="1" ht="14.25" customHeight="1" x14ac:dyDescent="0.2">
      <c r="A12" s="78"/>
      <c r="B12" s="267">
        <v>9348</v>
      </c>
      <c r="C12" s="14"/>
      <c r="D12" s="114"/>
      <c r="E12" s="114"/>
      <c r="F12" s="315"/>
      <c r="G12" s="316"/>
    </row>
    <row r="13" spans="1:8" s="16" customFormat="1" ht="14.25" customHeight="1" x14ac:dyDescent="0.2">
      <c r="A13" s="78"/>
      <c r="B13" s="267" t="s">
        <v>269</v>
      </c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317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8" x14ac:dyDescent="0.2">
      <c r="A17" s="371">
        <v>43341</v>
      </c>
      <c r="B17" s="370"/>
      <c r="C17" s="87" t="s">
        <v>271</v>
      </c>
      <c r="D17" s="88" t="s">
        <v>13</v>
      </c>
      <c r="E17" s="8"/>
      <c r="F17" s="52">
        <v>11500</v>
      </c>
      <c r="G17" s="53"/>
      <c r="H17" s="49">
        <f>F17</f>
        <v>11500</v>
      </c>
    </row>
    <row r="18" spans="1:8" x14ac:dyDescent="0.2">
      <c r="A18" s="371">
        <v>43391</v>
      </c>
      <c r="B18" s="370"/>
      <c r="C18" s="87" t="s">
        <v>272</v>
      </c>
      <c r="D18" s="88" t="s">
        <v>13</v>
      </c>
      <c r="E18" s="8"/>
      <c r="F18" s="52">
        <v>4554</v>
      </c>
      <c r="G18" s="53"/>
      <c r="H18" s="49">
        <f>H17+F18-G18</f>
        <v>16054</v>
      </c>
    </row>
    <row r="19" spans="1:8" x14ac:dyDescent="0.2">
      <c r="A19" s="369"/>
      <c r="B19" s="370"/>
      <c r="C19" s="87"/>
      <c r="D19" s="88"/>
      <c r="E19" s="8"/>
      <c r="F19" s="52"/>
      <c r="G19" s="53"/>
      <c r="H19" s="49"/>
    </row>
    <row r="20" spans="1:8" x14ac:dyDescent="0.2">
      <c r="A20" s="369"/>
      <c r="B20" s="370"/>
      <c r="C20" s="87"/>
      <c r="D20" s="88"/>
      <c r="E20" s="8"/>
      <c r="F20" s="52"/>
      <c r="G20" s="53"/>
      <c r="H20" s="49"/>
    </row>
    <row r="21" spans="1:8" ht="12.75" customHeight="1" x14ac:dyDescent="0.2">
      <c r="A21" s="371"/>
      <c r="B21" s="372"/>
      <c r="C21" s="87"/>
      <c r="D21" s="88"/>
      <c r="E21" s="55"/>
      <c r="F21" s="52"/>
      <c r="G21" s="53"/>
      <c r="H21" s="49"/>
    </row>
    <row r="22" spans="1:8" x14ac:dyDescent="0.2">
      <c r="A22" s="371"/>
      <c r="B22" s="370"/>
      <c r="C22" s="87"/>
      <c r="D22" s="88"/>
      <c r="E22" s="8"/>
      <c r="F22" s="52"/>
      <c r="G22" s="53"/>
      <c r="H22" s="49"/>
    </row>
    <row r="23" spans="1:8" x14ac:dyDescent="0.2">
      <c r="A23" s="371"/>
      <c r="B23" s="370"/>
      <c r="C23" s="98"/>
      <c r="D23" s="88"/>
      <c r="E23" s="8"/>
      <c r="F23" s="52"/>
      <c r="G23" s="53"/>
      <c r="H23" s="49"/>
    </row>
    <row r="24" spans="1:8" x14ac:dyDescent="0.2">
      <c r="A24" s="371"/>
      <c r="B24" s="370"/>
      <c r="C24" s="98"/>
      <c r="D24" s="88"/>
      <c r="E24" s="8"/>
      <c r="F24" s="52"/>
      <c r="G24" s="53"/>
      <c r="H24" s="49"/>
    </row>
    <row r="25" spans="1:8" x14ac:dyDescent="0.2">
      <c r="A25" s="36"/>
      <c r="B25" s="251"/>
      <c r="C25" s="2"/>
      <c r="D25" s="7"/>
      <c r="E25" s="8"/>
      <c r="F25" s="52"/>
      <c r="G25" s="53"/>
      <c r="H25" s="49"/>
    </row>
    <row r="26" spans="1:8" x14ac:dyDescent="0.2">
      <c r="A26" s="36"/>
      <c r="B26" s="251"/>
      <c r="C26" s="2"/>
      <c r="D26" s="7"/>
      <c r="E26" s="8"/>
      <c r="F26" s="52"/>
      <c r="G26" s="53"/>
      <c r="H26" s="49"/>
    </row>
    <row r="27" spans="1:8" x14ac:dyDescent="0.2">
      <c r="A27" s="36"/>
      <c r="B27" s="251"/>
      <c r="C27" s="2"/>
      <c r="D27" s="7"/>
      <c r="E27" s="8"/>
      <c r="F27" s="52"/>
      <c r="G27" s="53"/>
      <c r="H27" s="49"/>
    </row>
    <row r="28" spans="1:8" x14ac:dyDescent="0.2">
      <c r="A28" s="36"/>
      <c r="B28" s="251"/>
      <c r="C28" s="2"/>
      <c r="D28" s="7"/>
      <c r="E28" s="8"/>
      <c r="F28" s="52"/>
      <c r="G28" s="53"/>
      <c r="H28" s="49"/>
    </row>
    <row r="29" spans="1:8" x14ac:dyDescent="0.2">
      <c r="A29" s="33"/>
      <c r="B29" s="252"/>
      <c r="C29" s="318"/>
      <c r="D29" s="7"/>
      <c r="E29" s="8"/>
      <c r="F29" s="50"/>
      <c r="G29" s="51"/>
      <c r="H29" s="49"/>
    </row>
    <row r="30" spans="1:8" x14ac:dyDescent="0.2">
      <c r="A30" s="33"/>
      <c r="B30" s="252"/>
      <c r="C30" s="318"/>
      <c r="D30" s="7"/>
      <c r="E30" s="8"/>
      <c r="F30" s="38"/>
      <c r="G30" s="51"/>
      <c r="H30" s="49"/>
    </row>
    <row r="31" spans="1:8" x14ac:dyDescent="0.2">
      <c r="A31" s="33"/>
      <c r="B31" s="252"/>
      <c r="C31" s="318"/>
      <c r="D31" s="7"/>
      <c r="E31" s="8"/>
      <c r="F31" s="50"/>
      <c r="G31" s="51"/>
      <c r="H31" s="49"/>
    </row>
    <row r="32" spans="1:8" x14ac:dyDescent="0.2">
      <c r="A32" s="33"/>
      <c r="B32" s="252"/>
      <c r="C32" s="318"/>
      <c r="D32" s="7"/>
      <c r="E32" s="8"/>
      <c r="F32" s="50"/>
      <c r="G32" s="51"/>
      <c r="H32" s="49"/>
    </row>
    <row r="33" spans="1:8" x14ac:dyDescent="0.2">
      <c r="A33" s="33"/>
      <c r="B33" s="252"/>
      <c r="C33" s="318"/>
      <c r="D33" s="7"/>
      <c r="E33" s="8"/>
      <c r="F33" s="50"/>
      <c r="G33" s="51"/>
      <c r="H33" s="49"/>
    </row>
    <row r="34" spans="1:8" x14ac:dyDescent="0.2">
      <c r="A34" s="6"/>
      <c r="B34" s="7"/>
      <c r="C34" s="318"/>
      <c r="D34" s="7"/>
      <c r="E34" s="8"/>
      <c r="F34" s="50"/>
      <c r="G34" s="51"/>
      <c r="H34" s="49"/>
    </row>
    <row r="35" spans="1:8" x14ac:dyDescent="0.2">
      <c r="A35" s="6"/>
      <c r="B35" s="7"/>
      <c r="C35" s="318"/>
      <c r="D35" s="7"/>
      <c r="E35" s="8"/>
      <c r="F35" s="50"/>
      <c r="G35" s="51"/>
      <c r="H35" s="49"/>
    </row>
    <row r="36" spans="1:8" x14ac:dyDescent="0.2">
      <c r="A36" s="6"/>
      <c r="B36" s="7"/>
      <c r="C36" s="318"/>
      <c r="D36" s="7"/>
      <c r="E36" s="8"/>
      <c r="F36" s="50"/>
      <c r="G36" s="51"/>
      <c r="H36" s="49"/>
    </row>
    <row r="37" spans="1:8" x14ac:dyDescent="0.2">
      <c r="A37" s="6"/>
      <c r="B37" s="7"/>
      <c r="C37" s="318"/>
      <c r="D37" s="7"/>
      <c r="E37" s="8"/>
      <c r="F37" s="50"/>
      <c r="G37" s="51"/>
      <c r="H37" s="49"/>
    </row>
    <row r="38" spans="1:8" x14ac:dyDescent="0.2">
      <c r="A38" s="6"/>
      <c r="B38" s="7"/>
      <c r="C38" s="318"/>
      <c r="D38" s="7"/>
      <c r="E38" s="8"/>
      <c r="F38" s="50"/>
      <c r="G38" s="51"/>
      <c r="H38" s="49"/>
    </row>
    <row r="39" spans="1:8" ht="12.75" customHeight="1" x14ac:dyDescent="0.2">
      <c r="A39" s="47"/>
      <c r="B39" s="253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ht="12.75" customHeight="1" x14ac:dyDescent="0.2">
      <c r="A41" s="48"/>
      <c r="B41" s="69"/>
      <c r="C41" s="46"/>
      <c r="D41" s="7"/>
      <c r="E41" s="8"/>
      <c r="F41" s="50"/>
      <c r="G41" s="51"/>
      <c r="H41" s="49"/>
    </row>
    <row r="42" spans="1:8" x14ac:dyDescent="0.2">
      <c r="A42" s="6"/>
      <c r="B42" s="7"/>
      <c r="C42" s="318"/>
      <c r="D42" s="7"/>
      <c r="E42" s="8"/>
      <c r="F42" s="50"/>
      <c r="G42" s="51"/>
      <c r="H42" s="49"/>
    </row>
    <row r="43" spans="1:8" x14ac:dyDescent="0.2">
      <c r="A43" s="255" t="s">
        <v>6</v>
      </c>
      <c r="B43" s="254"/>
      <c r="C43" s="318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318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318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318"/>
      <c r="D46" s="7"/>
      <c r="E46" s="8"/>
      <c r="F46" s="23"/>
      <c r="G46" s="8"/>
      <c r="H46" s="20"/>
    </row>
    <row r="47" spans="1:8" x14ac:dyDescent="0.2">
      <c r="A47" s="256"/>
      <c r="B47" s="7"/>
      <c r="C47" s="318"/>
      <c r="D47" s="7"/>
      <c r="E47" s="8"/>
      <c r="F47" s="23"/>
      <c r="G47" s="8"/>
      <c r="H47" s="20"/>
    </row>
    <row r="48" spans="1:8" x14ac:dyDescent="0.2">
      <c r="A48" s="271" t="s">
        <v>185</v>
      </c>
      <c r="B48" s="7"/>
      <c r="C48" s="318"/>
      <c r="D48" s="7"/>
      <c r="E48" s="8"/>
      <c r="F48" s="23"/>
      <c r="G48" s="8"/>
      <c r="H48" s="20"/>
    </row>
    <row r="49" spans="1:8" x14ac:dyDescent="0.2">
      <c r="A49" s="256" t="s">
        <v>28</v>
      </c>
      <c r="B49" s="7"/>
      <c r="C49" s="318"/>
      <c r="D49" s="7"/>
      <c r="E49" s="8"/>
      <c r="F49" s="23"/>
      <c r="G49" s="8"/>
      <c r="H49" s="20"/>
    </row>
    <row r="50" spans="1:8" x14ac:dyDescent="0.2">
      <c r="A50" s="272" t="s">
        <v>186</v>
      </c>
      <c r="B50" s="7"/>
      <c r="C50" s="318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>
        <f>SUM(F17:F18)</f>
        <v>16054</v>
      </c>
      <c r="E53" s="28"/>
      <c r="F53" s="28"/>
      <c r="G53" s="28"/>
      <c r="H53" s="28">
        <f>SUM(D53:G53)</f>
        <v>16054</v>
      </c>
    </row>
    <row r="54" spans="1:8" ht="9.75" customHeight="1" thickBot="1" x14ac:dyDescent="0.25">
      <c r="D54" s="30"/>
      <c r="E54" s="30"/>
      <c r="F54" s="7"/>
      <c r="G54" s="7"/>
      <c r="H54" s="30"/>
    </row>
    <row r="55" spans="1:8" ht="13.5" thickBot="1" x14ac:dyDescent="0.25">
      <c r="C55" s="362" t="s">
        <v>19</v>
      </c>
      <c r="D55" s="363"/>
      <c r="F55" s="362" t="s">
        <v>20</v>
      </c>
      <c r="G55" s="363"/>
    </row>
    <row r="56" spans="1:8" x14ac:dyDescent="0.2">
      <c r="C56" s="364" t="s">
        <v>72</v>
      </c>
      <c r="D56" s="365"/>
      <c r="F56" s="368" t="s">
        <v>26</v>
      </c>
      <c r="G56" s="365"/>
    </row>
    <row r="57" spans="1:8" ht="13.5" thickBot="1" x14ac:dyDescent="0.25">
      <c r="C57" s="366"/>
      <c r="D57" s="367"/>
      <c r="F57" s="366"/>
      <c r="G57" s="367"/>
    </row>
  </sheetData>
  <mergeCells count="22">
    <mergeCell ref="C55:D55"/>
    <mergeCell ref="F55:G55"/>
    <mergeCell ref="C56:D57"/>
    <mergeCell ref="F56:G57"/>
    <mergeCell ref="A19:B19"/>
    <mergeCell ref="A20:B20"/>
    <mergeCell ref="A21:B21"/>
    <mergeCell ref="A22:B22"/>
    <mergeCell ref="A23:B23"/>
    <mergeCell ref="A24:B24"/>
    <mergeCell ref="A18:B18"/>
    <mergeCell ref="A1:E1"/>
    <mergeCell ref="G1:H1"/>
    <mergeCell ref="A2:E2"/>
    <mergeCell ref="A3:E3"/>
    <mergeCell ref="A4:H4"/>
    <mergeCell ref="A5:H5"/>
    <mergeCell ref="G8:H9"/>
    <mergeCell ref="G10:H10"/>
    <mergeCell ref="A15:B15"/>
    <mergeCell ref="D15:E15"/>
    <mergeCell ref="A17:B17"/>
  </mergeCells>
  <hyperlinks>
    <hyperlink ref="A50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G54" sqref="G54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325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326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326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253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 t="s">
        <v>254</v>
      </c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 t="s">
        <v>242</v>
      </c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>
        <v>9835</v>
      </c>
      <c r="C11" s="14"/>
      <c r="D11" s="114"/>
      <c r="E11" s="114"/>
      <c r="F11" s="327"/>
      <c r="G11" s="328"/>
    </row>
    <row r="12" spans="1:8" s="16" customFormat="1" ht="14.25" customHeight="1" x14ac:dyDescent="0.2">
      <c r="A12" s="78"/>
      <c r="B12" s="267"/>
      <c r="C12" s="14"/>
      <c r="D12" s="114"/>
      <c r="E12" s="114"/>
      <c r="F12" s="327"/>
      <c r="G12" s="328"/>
    </row>
    <row r="13" spans="1:8" s="16" customFormat="1" ht="14.25" customHeight="1" x14ac:dyDescent="0.2">
      <c r="A13" s="78"/>
      <c r="B13" s="267"/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329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8" x14ac:dyDescent="0.2">
      <c r="A17" s="371">
        <v>42929</v>
      </c>
      <c r="B17" s="370"/>
      <c r="C17" s="87" t="s">
        <v>255</v>
      </c>
      <c r="D17" s="88" t="s">
        <v>13</v>
      </c>
      <c r="E17" s="8"/>
      <c r="F17" s="52">
        <v>38304</v>
      </c>
      <c r="G17" s="53"/>
      <c r="H17" s="49">
        <f>F17</f>
        <v>38304</v>
      </c>
    </row>
    <row r="18" spans="1:8" x14ac:dyDescent="0.2">
      <c r="A18" s="371">
        <v>42942</v>
      </c>
      <c r="B18" s="370"/>
      <c r="C18" s="87" t="s">
        <v>257</v>
      </c>
      <c r="D18" s="88" t="s">
        <v>256</v>
      </c>
      <c r="E18" s="8"/>
      <c r="F18" s="52"/>
      <c r="G18" s="53">
        <v>38304</v>
      </c>
      <c r="H18" s="49">
        <f t="shared" ref="H18:H25" si="0">H17+F18-G18</f>
        <v>0</v>
      </c>
    </row>
    <row r="19" spans="1:8" x14ac:dyDescent="0.2">
      <c r="A19" s="369">
        <v>42997</v>
      </c>
      <c r="B19" s="370"/>
      <c r="C19" s="87" t="s">
        <v>258</v>
      </c>
      <c r="D19" s="88" t="s">
        <v>13</v>
      </c>
      <c r="E19" s="8"/>
      <c r="F19" s="52">
        <v>51186</v>
      </c>
      <c r="G19" s="53"/>
      <c r="H19" s="49">
        <f t="shared" si="0"/>
        <v>51186</v>
      </c>
    </row>
    <row r="20" spans="1:8" x14ac:dyDescent="0.2">
      <c r="A20" s="369">
        <v>42998</v>
      </c>
      <c r="B20" s="370"/>
      <c r="C20" s="87" t="s">
        <v>259</v>
      </c>
      <c r="D20" s="88" t="s">
        <v>256</v>
      </c>
      <c r="E20" s="8"/>
      <c r="F20" s="52"/>
      <c r="G20" s="53">
        <v>20000</v>
      </c>
      <c r="H20" s="49">
        <f t="shared" si="0"/>
        <v>31186</v>
      </c>
    </row>
    <row r="21" spans="1:8" ht="12.75" customHeight="1" x14ac:dyDescent="0.2">
      <c r="A21" s="371">
        <v>43371</v>
      </c>
      <c r="B21" s="372"/>
      <c r="C21" s="87" t="s">
        <v>260</v>
      </c>
      <c r="D21" s="88" t="s">
        <v>13</v>
      </c>
      <c r="E21" s="55"/>
      <c r="F21" s="52">
        <v>19676.5</v>
      </c>
      <c r="G21" s="53"/>
      <c r="H21" s="49">
        <f t="shared" si="0"/>
        <v>50862.5</v>
      </c>
    </row>
    <row r="22" spans="1:8" x14ac:dyDescent="0.2">
      <c r="A22" s="371">
        <v>43392</v>
      </c>
      <c r="B22" s="370"/>
      <c r="C22" s="87" t="s">
        <v>261</v>
      </c>
      <c r="D22" s="88" t="s">
        <v>243</v>
      </c>
      <c r="E22" s="8"/>
      <c r="F22" s="52"/>
      <c r="G22" s="53">
        <v>3243</v>
      </c>
      <c r="H22" s="49">
        <f t="shared" si="0"/>
        <v>47619.5</v>
      </c>
    </row>
    <row r="23" spans="1:8" x14ac:dyDescent="0.2">
      <c r="A23" s="371">
        <v>43734</v>
      </c>
      <c r="B23" s="370"/>
      <c r="C23" s="98" t="s">
        <v>275</v>
      </c>
      <c r="D23" s="88" t="s">
        <v>13</v>
      </c>
      <c r="E23" s="8"/>
      <c r="F23" s="52">
        <v>11500</v>
      </c>
      <c r="G23" s="53"/>
      <c r="H23" s="49">
        <f t="shared" si="0"/>
        <v>59119.5</v>
      </c>
    </row>
    <row r="24" spans="1:8" x14ac:dyDescent="0.2">
      <c r="A24" s="371">
        <v>43791</v>
      </c>
      <c r="B24" s="370"/>
      <c r="C24" s="98" t="s">
        <v>284</v>
      </c>
      <c r="D24" s="88" t="s">
        <v>13</v>
      </c>
      <c r="E24" s="8"/>
      <c r="F24" s="52">
        <v>3162.5</v>
      </c>
      <c r="G24" s="53"/>
      <c r="H24" s="49">
        <f t="shared" si="0"/>
        <v>62282</v>
      </c>
    </row>
    <row r="25" spans="1:8" x14ac:dyDescent="0.2">
      <c r="A25" s="371">
        <v>43799</v>
      </c>
      <c r="B25" s="370"/>
      <c r="C25" s="98" t="s">
        <v>285</v>
      </c>
      <c r="D25" s="88" t="s">
        <v>256</v>
      </c>
      <c r="E25" s="8"/>
      <c r="F25" s="52"/>
      <c r="G25" s="53">
        <v>65444.5</v>
      </c>
      <c r="H25" s="49">
        <f t="shared" si="0"/>
        <v>-3162.5</v>
      </c>
    </row>
    <row r="26" spans="1:8" x14ac:dyDescent="0.2">
      <c r="A26" s="36"/>
      <c r="B26" s="251"/>
      <c r="C26" s="2"/>
      <c r="D26" s="7"/>
      <c r="E26" s="8"/>
      <c r="F26" s="52"/>
      <c r="G26" s="53"/>
      <c r="H26" s="49"/>
    </row>
    <row r="27" spans="1:8" x14ac:dyDescent="0.2">
      <c r="A27" s="36"/>
      <c r="B27" s="251"/>
      <c r="C27" s="2"/>
      <c r="D27" s="7"/>
      <c r="E27" s="8"/>
      <c r="F27" s="52"/>
      <c r="G27" s="53"/>
      <c r="H27" s="49"/>
    </row>
    <row r="28" spans="1:8" x14ac:dyDescent="0.2">
      <c r="A28" s="36"/>
      <c r="B28" s="251"/>
      <c r="C28" s="2"/>
      <c r="D28" s="7"/>
      <c r="E28" s="8"/>
      <c r="F28" s="52"/>
      <c r="G28" s="53"/>
      <c r="H28" s="49"/>
    </row>
    <row r="29" spans="1:8" x14ac:dyDescent="0.2">
      <c r="A29" s="33"/>
      <c r="B29" s="252"/>
      <c r="C29" s="330"/>
      <c r="D29" s="7"/>
      <c r="E29" s="8"/>
      <c r="F29" s="50"/>
      <c r="G29" s="51"/>
      <c r="H29" s="49"/>
    </row>
    <row r="30" spans="1:8" x14ac:dyDescent="0.2">
      <c r="A30" s="33"/>
      <c r="B30" s="252"/>
      <c r="C30" s="330"/>
      <c r="D30" s="7"/>
      <c r="E30" s="8"/>
      <c r="F30" s="38"/>
      <c r="G30" s="51"/>
      <c r="H30" s="49"/>
    </row>
    <row r="31" spans="1:8" x14ac:dyDescent="0.2">
      <c r="A31" s="33"/>
      <c r="B31" s="252"/>
      <c r="C31" s="330"/>
      <c r="D31" s="7"/>
      <c r="E31" s="8"/>
      <c r="F31" s="50"/>
      <c r="G31" s="51"/>
      <c r="H31" s="49"/>
    </row>
    <row r="32" spans="1:8" x14ac:dyDescent="0.2">
      <c r="A32" s="33"/>
      <c r="B32" s="252"/>
      <c r="C32" s="330"/>
      <c r="D32" s="7"/>
      <c r="E32" s="8"/>
      <c r="F32" s="50"/>
      <c r="G32" s="51"/>
      <c r="H32" s="49"/>
    </row>
    <row r="33" spans="1:8" x14ac:dyDescent="0.2">
      <c r="A33" s="33"/>
      <c r="B33" s="252"/>
      <c r="C33" s="330"/>
      <c r="D33" s="7"/>
      <c r="E33" s="8"/>
      <c r="F33" s="50"/>
      <c r="G33" s="51"/>
      <c r="H33" s="49"/>
    </row>
    <row r="34" spans="1:8" x14ac:dyDescent="0.2">
      <c r="A34" s="6"/>
      <c r="B34" s="7"/>
      <c r="C34" s="330"/>
      <c r="D34" s="7"/>
      <c r="E34" s="8"/>
      <c r="F34" s="50"/>
      <c r="G34" s="51"/>
      <c r="H34" s="49"/>
    </row>
    <row r="35" spans="1:8" x14ac:dyDescent="0.2">
      <c r="A35" s="6"/>
      <c r="B35" s="7"/>
      <c r="C35" s="330"/>
      <c r="D35" s="7"/>
      <c r="E35" s="8"/>
      <c r="F35" s="50"/>
      <c r="G35" s="51"/>
      <c r="H35" s="49"/>
    </row>
    <row r="36" spans="1:8" x14ac:dyDescent="0.2">
      <c r="A36" s="6"/>
      <c r="B36" s="7"/>
      <c r="C36" s="330"/>
      <c r="D36" s="7"/>
      <c r="E36" s="8"/>
      <c r="F36" s="50"/>
      <c r="G36" s="51"/>
      <c r="H36" s="49"/>
    </row>
    <row r="37" spans="1:8" x14ac:dyDescent="0.2">
      <c r="A37" s="6"/>
      <c r="B37" s="7"/>
      <c r="C37" s="330"/>
      <c r="D37" s="7"/>
      <c r="E37" s="8"/>
      <c r="F37" s="50"/>
      <c r="G37" s="51"/>
      <c r="H37" s="49"/>
    </row>
    <row r="38" spans="1:8" x14ac:dyDescent="0.2">
      <c r="A38" s="6"/>
      <c r="B38" s="7"/>
      <c r="C38" s="330"/>
      <c r="D38" s="7"/>
      <c r="E38" s="8"/>
      <c r="F38" s="50"/>
      <c r="G38" s="51"/>
      <c r="H38" s="49"/>
    </row>
    <row r="39" spans="1:8" ht="12.75" customHeight="1" x14ac:dyDescent="0.2">
      <c r="A39" s="47"/>
      <c r="B39" s="253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ht="12.75" customHeight="1" x14ac:dyDescent="0.2">
      <c r="A41" s="48"/>
      <c r="B41" s="69"/>
      <c r="C41" s="46"/>
      <c r="D41" s="7"/>
      <c r="E41" s="8"/>
      <c r="F41" s="50"/>
      <c r="G41" s="51"/>
      <c r="H41" s="49"/>
    </row>
    <row r="42" spans="1:8" x14ac:dyDescent="0.2">
      <c r="A42" s="6"/>
      <c r="B42" s="7"/>
      <c r="C42" s="330"/>
      <c r="D42" s="7"/>
      <c r="E42" s="8"/>
      <c r="F42" s="50"/>
      <c r="G42" s="51"/>
      <c r="H42" s="49"/>
    </row>
    <row r="43" spans="1:8" x14ac:dyDescent="0.2">
      <c r="A43" s="255" t="s">
        <v>6</v>
      </c>
      <c r="B43" s="254"/>
      <c r="C43" s="330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330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330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330"/>
      <c r="D46" s="7"/>
      <c r="E46" s="8"/>
      <c r="F46" s="23"/>
      <c r="G46" s="8"/>
      <c r="H46" s="20"/>
    </row>
    <row r="47" spans="1:8" x14ac:dyDescent="0.2">
      <c r="A47" s="256"/>
      <c r="B47" s="7"/>
      <c r="C47" s="330"/>
      <c r="D47" s="7"/>
      <c r="E47" s="8"/>
      <c r="F47" s="23"/>
      <c r="G47" s="8"/>
      <c r="H47" s="20"/>
    </row>
    <row r="48" spans="1:8" x14ac:dyDescent="0.2">
      <c r="A48" s="271" t="s">
        <v>185</v>
      </c>
      <c r="B48" s="7"/>
      <c r="C48" s="330"/>
      <c r="D48" s="7"/>
      <c r="E48" s="8"/>
      <c r="F48" s="23"/>
      <c r="G48" s="8"/>
      <c r="H48" s="20"/>
    </row>
    <row r="49" spans="1:8" x14ac:dyDescent="0.2">
      <c r="A49" s="256" t="s">
        <v>28</v>
      </c>
      <c r="B49" s="7"/>
      <c r="C49" s="330"/>
      <c r="D49" s="7"/>
      <c r="E49" s="8"/>
      <c r="F49" s="23"/>
      <c r="G49" s="8"/>
      <c r="H49" s="20"/>
    </row>
    <row r="50" spans="1:8" x14ac:dyDescent="0.2">
      <c r="A50" s="272" t="s">
        <v>186</v>
      </c>
      <c r="B50" s="7"/>
      <c r="C50" s="330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/>
      <c r="E53" s="28"/>
      <c r="F53" s="28"/>
      <c r="G53" s="28">
        <f>SUM(F17:F51)-SUM(G17:G48)</f>
        <v>-3162.5</v>
      </c>
      <c r="H53" s="28">
        <f>SUM(D53:G53)</f>
        <v>-3162.5</v>
      </c>
    </row>
    <row r="54" spans="1:8" ht="9.75" customHeight="1" thickBot="1" x14ac:dyDescent="0.25">
      <c r="D54" s="30"/>
      <c r="E54" s="30"/>
      <c r="F54" s="7"/>
      <c r="G54" s="7"/>
      <c r="H54" s="30"/>
    </row>
    <row r="55" spans="1:8" ht="13.5" thickBot="1" x14ac:dyDescent="0.25">
      <c r="C55" s="362" t="s">
        <v>19</v>
      </c>
      <c r="D55" s="363"/>
      <c r="F55" s="362" t="s">
        <v>20</v>
      </c>
      <c r="G55" s="363"/>
    </row>
    <row r="56" spans="1:8" x14ac:dyDescent="0.2">
      <c r="C56" s="364" t="s">
        <v>72</v>
      </c>
      <c r="D56" s="365"/>
      <c r="F56" s="368" t="s">
        <v>26</v>
      </c>
      <c r="G56" s="365"/>
    </row>
    <row r="57" spans="1:8" ht="13.5" thickBot="1" x14ac:dyDescent="0.25">
      <c r="C57" s="366"/>
      <c r="D57" s="367"/>
      <c r="F57" s="366"/>
      <c r="G57" s="367"/>
    </row>
  </sheetData>
  <mergeCells count="23">
    <mergeCell ref="A18:B18"/>
    <mergeCell ref="A1:E1"/>
    <mergeCell ref="G1:H1"/>
    <mergeCell ref="A2:E2"/>
    <mergeCell ref="A3:E3"/>
    <mergeCell ref="A4:H4"/>
    <mergeCell ref="A5:H5"/>
    <mergeCell ref="G8:H9"/>
    <mergeCell ref="G10:H10"/>
    <mergeCell ref="A15:B15"/>
    <mergeCell ref="D15:E15"/>
    <mergeCell ref="A17:B17"/>
    <mergeCell ref="C55:D55"/>
    <mergeCell ref="F55:G55"/>
    <mergeCell ref="C56:D57"/>
    <mergeCell ref="F56:G57"/>
    <mergeCell ref="A19:B19"/>
    <mergeCell ref="A20:B20"/>
    <mergeCell ref="A21:B21"/>
    <mergeCell ref="A22:B22"/>
    <mergeCell ref="A23:B23"/>
    <mergeCell ref="A24:B24"/>
    <mergeCell ref="A25:B25"/>
  </mergeCells>
  <hyperlinks>
    <hyperlink ref="A50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E26" sqref="E26"/>
    </sheetView>
  </sheetViews>
  <sheetFormatPr defaultRowHeight="12.75" x14ac:dyDescent="0.2"/>
  <cols>
    <col min="1" max="2" width="7.28515625" style="3" customWidth="1"/>
    <col min="3" max="3" width="13.7109375" style="35" customWidth="1"/>
    <col min="4" max="8" width="13.7109375" style="3" customWidth="1"/>
    <col min="9" max="10" width="9.140625" style="3"/>
    <col min="11" max="11" width="12.140625" style="3" bestFit="1" customWidth="1"/>
    <col min="12" max="16384" width="9.140625" style="3"/>
  </cols>
  <sheetData>
    <row r="1" spans="1:8" customFormat="1" ht="30" customHeight="1" x14ac:dyDescent="0.2">
      <c r="A1" s="373"/>
      <c r="B1" s="373"/>
      <c r="C1" s="373"/>
      <c r="D1" s="373"/>
      <c r="E1" s="373"/>
      <c r="F1" s="319"/>
      <c r="G1" s="374"/>
      <c r="H1" s="374"/>
    </row>
    <row r="2" spans="1:8" customFormat="1" ht="41.25" customHeight="1" x14ac:dyDescent="0.2">
      <c r="A2" s="375" t="s">
        <v>110</v>
      </c>
      <c r="B2" s="375"/>
      <c r="C2" s="375"/>
      <c r="D2" s="375"/>
      <c r="E2" s="375"/>
      <c r="F2" s="320"/>
      <c r="G2" s="81"/>
    </row>
    <row r="3" spans="1:8" customFormat="1" ht="12.75" customHeight="1" x14ac:dyDescent="0.2">
      <c r="A3" s="375" t="s">
        <v>109</v>
      </c>
      <c r="B3" s="375"/>
      <c r="C3" s="375"/>
      <c r="D3" s="375"/>
      <c r="E3" s="375"/>
      <c r="F3" s="320"/>
      <c r="G3" s="81"/>
    </row>
    <row r="4" spans="1:8" customFormat="1" ht="12.75" customHeight="1" thickBot="1" x14ac:dyDescent="0.25">
      <c r="A4" s="376"/>
      <c r="B4" s="376"/>
      <c r="C4" s="376"/>
      <c r="D4" s="376"/>
      <c r="E4" s="376"/>
      <c r="F4" s="376"/>
      <c r="G4" s="376"/>
      <c r="H4" s="376"/>
    </row>
    <row r="5" spans="1:8" customFormat="1" ht="21" thickBot="1" x14ac:dyDescent="0.35">
      <c r="A5" s="377" t="s">
        <v>12</v>
      </c>
      <c r="B5" s="378"/>
      <c r="C5" s="378"/>
      <c r="D5" s="378"/>
      <c r="E5" s="378"/>
      <c r="F5" s="378"/>
      <c r="G5" s="378"/>
      <c r="H5" s="379"/>
    </row>
    <row r="6" spans="1:8" customFormat="1" ht="6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customFormat="1" ht="12.75" customHeight="1" x14ac:dyDescent="0.2">
      <c r="A7" s="78"/>
      <c r="B7" s="78"/>
      <c r="C7" s="78"/>
      <c r="D7" s="78"/>
      <c r="E7" s="78"/>
      <c r="F7" s="78"/>
      <c r="G7" s="78"/>
      <c r="H7" s="78"/>
    </row>
    <row r="8" spans="1:8" customFormat="1" ht="12.75" customHeight="1" x14ac:dyDescent="0.2">
      <c r="A8" s="78"/>
      <c r="B8" s="145" t="s">
        <v>126</v>
      </c>
      <c r="C8" s="145"/>
      <c r="D8" s="144"/>
      <c r="E8" s="144"/>
      <c r="F8" s="144"/>
      <c r="G8" s="380" t="s">
        <v>107</v>
      </c>
      <c r="H8" s="380"/>
    </row>
    <row r="9" spans="1:8" s="16" customFormat="1" ht="14.25" x14ac:dyDescent="0.2">
      <c r="A9" s="78"/>
      <c r="B9" s="267" t="s">
        <v>250</v>
      </c>
      <c r="C9" s="14"/>
      <c r="D9" s="78"/>
      <c r="E9" s="78"/>
      <c r="F9" s="78"/>
      <c r="G9" s="380"/>
      <c r="H9" s="380"/>
    </row>
    <row r="10" spans="1:8" s="16" customFormat="1" ht="12.75" customHeight="1" x14ac:dyDescent="0.2">
      <c r="A10" s="78"/>
      <c r="B10" s="267"/>
      <c r="C10" s="14"/>
      <c r="D10" s="114"/>
      <c r="E10" s="114"/>
      <c r="F10" s="114"/>
      <c r="G10" s="381">
        <f ca="1">TODAY()</f>
        <v>44573</v>
      </c>
      <c r="H10" s="382"/>
    </row>
    <row r="11" spans="1:8" s="16" customFormat="1" ht="14.25" customHeight="1" x14ac:dyDescent="0.2">
      <c r="A11" s="78"/>
      <c r="B11" s="267"/>
      <c r="C11" s="14"/>
      <c r="D11" s="114"/>
      <c r="E11" s="114"/>
      <c r="F11" s="321"/>
      <c r="G11" s="322"/>
    </row>
    <row r="12" spans="1:8" s="16" customFormat="1" ht="14.25" customHeight="1" x14ac:dyDescent="0.2">
      <c r="A12" s="78"/>
      <c r="B12" s="267"/>
      <c r="C12" s="14"/>
      <c r="D12" s="114"/>
      <c r="E12" s="114"/>
      <c r="F12" s="321"/>
      <c r="G12" s="322"/>
    </row>
    <row r="13" spans="1:8" s="16" customFormat="1" ht="14.25" customHeight="1" x14ac:dyDescent="0.2">
      <c r="A13" s="78"/>
      <c r="B13" s="267"/>
      <c r="C13" s="143"/>
      <c r="D13" s="114"/>
      <c r="E13" s="114"/>
      <c r="F13" s="78"/>
      <c r="G13" s="78"/>
    </row>
    <row r="14" spans="1:8" ht="13.5" thickBot="1" x14ac:dyDescent="0.25">
      <c r="A14" s="78"/>
      <c r="B14" s="78"/>
      <c r="C14" s="78"/>
      <c r="D14" s="78"/>
      <c r="E14" s="78"/>
      <c r="F14" s="78"/>
      <c r="G14" s="78"/>
      <c r="H14" s="78"/>
    </row>
    <row r="15" spans="1:8" ht="13.5" thickBot="1" x14ac:dyDescent="0.25">
      <c r="A15" s="383" t="s">
        <v>0</v>
      </c>
      <c r="B15" s="384"/>
      <c r="C15" s="5" t="s">
        <v>1</v>
      </c>
      <c r="D15" s="385" t="s">
        <v>2</v>
      </c>
      <c r="E15" s="384"/>
      <c r="F15" s="5" t="s">
        <v>3</v>
      </c>
      <c r="G15" s="323" t="s">
        <v>4</v>
      </c>
      <c r="H15" s="13" t="s">
        <v>5</v>
      </c>
    </row>
    <row r="16" spans="1:8" x14ac:dyDescent="0.2">
      <c r="A16" s="39"/>
      <c r="B16" s="250"/>
      <c r="C16" s="70"/>
      <c r="D16" s="7"/>
      <c r="E16" s="8"/>
      <c r="F16" s="52"/>
      <c r="G16" s="53"/>
      <c r="H16" s="49"/>
    </row>
    <row r="17" spans="1:8" x14ac:dyDescent="0.2">
      <c r="A17" s="371">
        <v>43347</v>
      </c>
      <c r="B17" s="370"/>
      <c r="C17" s="87" t="s">
        <v>252</v>
      </c>
      <c r="D17" s="88" t="s">
        <v>13</v>
      </c>
      <c r="E17" s="8"/>
      <c r="F17" s="52">
        <v>8208</v>
      </c>
      <c r="G17" s="53"/>
      <c r="H17" s="49">
        <f>F17</f>
        <v>8208</v>
      </c>
    </row>
    <row r="18" spans="1:8" x14ac:dyDescent="0.2">
      <c r="A18" s="371">
        <v>43371</v>
      </c>
      <c r="B18" s="370"/>
      <c r="C18" s="87" t="s">
        <v>251</v>
      </c>
      <c r="D18" s="88" t="s">
        <v>13</v>
      </c>
      <c r="E18" s="8"/>
      <c r="F18" s="52">
        <v>13662</v>
      </c>
      <c r="G18" s="53"/>
      <c r="H18" s="49">
        <f>H17+F18-G18</f>
        <v>21870</v>
      </c>
    </row>
    <row r="19" spans="1:8" x14ac:dyDescent="0.2">
      <c r="A19" s="369"/>
      <c r="B19" s="370"/>
      <c r="C19" s="87"/>
      <c r="D19" s="88"/>
      <c r="E19" s="8"/>
      <c r="F19" s="52"/>
      <c r="G19" s="53"/>
      <c r="H19" s="49"/>
    </row>
    <row r="20" spans="1:8" x14ac:dyDescent="0.2">
      <c r="A20" s="369"/>
      <c r="B20" s="370"/>
      <c r="C20" s="87"/>
      <c r="D20" s="88"/>
      <c r="E20" s="8"/>
      <c r="F20" s="52"/>
      <c r="G20" s="53"/>
      <c r="H20" s="49"/>
    </row>
    <row r="21" spans="1:8" ht="12.75" customHeight="1" x14ac:dyDescent="0.2">
      <c r="A21" s="371"/>
      <c r="B21" s="372"/>
      <c r="C21" s="87"/>
      <c r="D21" s="88"/>
      <c r="E21" s="55"/>
      <c r="F21" s="52"/>
      <c r="G21" s="53"/>
      <c r="H21" s="49"/>
    </row>
    <row r="22" spans="1:8" x14ac:dyDescent="0.2">
      <c r="A22" s="371"/>
      <c r="B22" s="370"/>
      <c r="C22" s="87"/>
      <c r="D22" s="88"/>
      <c r="E22" s="8"/>
      <c r="F22" s="52"/>
      <c r="G22" s="53"/>
      <c r="H22" s="49"/>
    </row>
    <row r="23" spans="1:8" x14ac:dyDescent="0.2">
      <c r="A23" s="371"/>
      <c r="B23" s="370"/>
      <c r="C23" s="98"/>
      <c r="D23" s="88"/>
      <c r="E23" s="8"/>
      <c r="F23" s="52"/>
      <c r="G23" s="53"/>
      <c r="H23" s="49"/>
    </row>
    <row r="24" spans="1:8" x14ac:dyDescent="0.2">
      <c r="A24" s="371"/>
      <c r="B24" s="370"/>
      <c r="C24" s="98"/>
      <c r="D24" s="88"/>
      <c r="E24" s="8"/>
      <c r="F24" s="52"/>
      <c r="G24" s="53"/>
      <c r="H24" s="49"/>
    </row>
    <row r="25" spans="1:8" x14ac:dyDescent="0.2">
      <c r="A25" s="36"/>
      <c r="B25" s="251"/>
      <c r="C25" s="2"/>
      <c r="D25" s="7"/>
      <c r="E25" s="8"/>
      <c r="F25" s="52"/>
      <c r="G25" s="53"/>
      <c r="H25" s="49"/>
    </row>
    <row r="26" spans="1:8" x14ac:dyDescent="0.2">
      <c r="A26" s="36"/>
      <c r="B26" s="251"/>
      <c r="C26" s="2"/>
      <c r="D26" s="7"/>
      <c r="E26" s="8"/>
      <c r="F26" s="52"/>
      <c r="G26" s="53"/>
      <c r="H26" s="49"/>
    </row>
    <row r="27" spans="1:8" x14ac:dyDescent="0.2">
      <c r="A27" s="36"/>
      <c r="B27" s="251"/>
      <c r="C27" s="2"/>
      <c r="D27" s="7"/>
      <c r="E27" s="8"/>
      <c r="F27" s="52"/>
      <c r="G27" s="53"/>
      <c r="H27" s="49"/>
    </row>
    <row r="28" spans="1:8" x14ac:dyDescent="0.2">
      <c r="A28" s="36"/>
      <c r="B28" s="251"/>
      <c r="C28" s="2"/>
      <c r="D28" s="7"/>
      <c r="E28" s="8"/>
      <c r="F28" s="52"/>
      <c r="G28" s="53"/>
      <c r="H28" s="49"/>
    </row>
    <row r="29" spans="1:8" x14ac:dyDescent="0.2">
      <c r="A29" s="33"/>
      <c r="B29" s="252"/>
      <c r="C29" s="324"/>
      <c r="D29" s="7"/>
      <c r="E29" s="8"/>
      <c r="F29" s="50"/>
      <c r="G29" s="51"/>
      <c r="H29" s="49"/>
    </row>
    <row r="30" spans="1:8" x14ac:dyDescent="0.2">
      <c r="A30" s="33"/>
      <c r="B30" s="252"/>
      <c r="C30" s="324"/>
      <c r="D30" s="7"/>
      <c r="E30" s="8"/>
      <c r="F30" s="38"/>
      <c r="G30" s="51"/>
      <c r="H30" s="49"/>
    </row>
    <row r="31" spans="1:8" x14ac:dyDescent="0.2">
      <c r="A31" s="33"/>
      <c r="B31" s="252"/>
      <c r="C31" s="324"/>
      <c r="D31" s="7"/>
      <c r="E31" s="8"/>
      <c r="F31" s="50"/>
      <c r="G31" s="51"/>
      <c r="H31" s="49"/>
    </row>
    <row r="32" spans="1:8" x14ac:dyDescent="0.2">
      <c r="A32" s="33"/>
      <c r="B32" s="252"/>
      <c r="C32" s="324"/>
      <c r="D32" s="7"/>
      <c r="E32" s="8"/>
      <c r="F32" s="50"/>
      <c r="G32" s="51"/>
      <c r="H32" s="49"/>
    </row>
    <row r="33" spans="1:8" x14ac:dyDescent="0.2">
      <c r="A33" s="33"/>
      <c r="B33" s="252"/>
      <c r="C33" s="324"/>
      <c r="D33" s="7"/>
      <c r="E33" s="8"/>
      <c r="F33" s="50"/>
      <c r="G33" s="51"/>
      <c r="H33" s="49"/>
    </row>
    <row r="34" spans="1:8" x14ac:dyDescent="0.2">
      <c r="A34" s="6"/>
      <c r="B34" s="7"/>
      <c r="C34" s="324"/>
      <c r="D34" s="7"/>
      <c r="E34" s="8"/>
      <c r="F34" s="50"/>
      <c r="G34" s="51"/>
      <c r="H34" s="49"/>
    </row>
    <row r="35" spans="1:8" x14ac:dyDescent="0.2">
      <c r="A35" s="6"/>
      <c r="B35" s="7"/>
      <c r="C35" s="324"/>
      <c r="D35" s="7"/>
      <c r="E35" s="8"/>
      <c r="F35" s="50"/>
      <c r="G35" s="51"/>
      <c r="H35" s="49"/>
    </row>
    <row r="36" spans="1:8" x14ac:dyDescent="0.2">
      <c r="A36" s="6"/>
      <c r="B36" s="7"/>
      <c r="C36" s="324"/>
      <c r="D36" s="7"/>
      <c r="E36" s="8"/>
      <c r="F36" s="50"/>
      <c r="G36" s="51"/>
      <c r="H36" s="49"/>
    </row>
    <row r="37" spans="1:8" x14ac:dyDescent="0.2">
      <c r="A37" s="6"/>
      <c r="B37" s="7"/>
      <c r="C37" s="324"/>
      <c r="D37" s="7"/>
      <c r="E37" s="8"/>
      <c r="F37" s="50"/>
      <c r="G37" s="51"/>
      <c r="H37" s="49"/>
    </row>
    <row r="38" spans="1:8" x14ac:dyDescent="0.2">
      <c r="A38" s="6"/>
      <c r="B38" s="7"/>
      <c r="C38" s="324"/>
      <c r="D38" s="7"/>
      <c r="E38" s="8"/>
      <c r="F38" s="50"/>
      <c r="G38" s="51"/>
      <c r="H38" s="49"/>
    </row>
    <row r="39" spans="1:8" ht="12.75" customHeight="1" x14ac:dyDescent="0.2">
      <c r="A39" s="47"/>
      <c r="B39" s="253"/>
      <c r="C39" s="46"/>
      <c r="D39" s="7"/>
      <c r="E39" s="8"/>
      <c r="F39" s="50"/>
      <c r="G39" s="51"/>
      <c r="H39" s="49"/>
    </row>
    <row r="40" spans="1:8" ht="12.75" customHeight="1" x14ac:dyDescent="0.2">
      <c r="A40" s="48"/>
      <c r="B40" s="69"/>
      <c r="C40" s="46"/>
      <c r="D40" s="7"/>
      <c r="E40" s="8"/>
      <c r="F40" s="50"/>
      <c r="G40" s="51"/>
      <c r="H40" s="49"/>
    </row>
    <row r="41" spans="1:8" ht="12.75" customHeight="1" x14ac:dyDescent="0.2">
      <c r="A41" s="48"/>
      <c r="B41" s="69"/>
      <c r="C41" s="46"/>
      <c r="D41" s="7"/>
      <c r="E41" s="8"/>
      <c r="F41" s="50"/>
      <c r="G41" s="51"/>
      <c r="H41" s="49"/>
    </row>
    <row r="42" spans="1:8" x14ac:dyDescent="0.2">
      <c r="A42" s="6"/>
      <c r="B42" s="7"/>
      <c r="C42" s="324"/>
      <c r="D42" s="7"/>
      <c r="E42" s="8"/>
      <c r="F42" s="50"/>
      <c r="G42" s="51"/>
      <c r="H42" s="49"/>
    </row>
    <row r="43" spans="1:8" x14ac:dyDescent="0.2">
      <c r="A43" s="255" t="s">
        <v>6</v>
      </c>
      <c r="B43" s="254"/>
      <c r="C43" s="324"/>
      <c r="D43" s="7"/>
      <c r="E43" s="8"/>
      <c r="F43" s="23"/>
      <c r="G43" s="8"/>
      <c r="H43" s="20"/>
    </row>
    <row r="44" spans="1:8" x14ac:dyDescent="0.2">
      <c r="A44" s="256" t="s">
        <v>7</v>
      </c>
      <c r="B44" s="7"/>
      <c r="C44" s="324"/>
      <c r="D44" s="7"/>
      <c r="E44" s="8"/>
      <c r="F44" s="23"/>
      <c r="G44" s="8"/>
      <c r="H44" s="20"/>
    </row>
    <row r="45" spans="1:8" x14ac:dyDescent="0.2">
      <c r="A45" s="256" t="s">
        <v>8</v>
      </c>
      <c r="B45" s="7"/>
      <c r="C45" s="324"/>
      <c r="D45" s="7"/>
      <c r="E45" s="8"/>
      <c r="F45" s="23"/>
      <c r="G45" s="8"/>
      <c r="H45" s="20"/>
    </row>
    <row r="46" spans="1:8" x14ac:dyDescent="0.2">
      <c r="A46" s="256" t="s">
        <v>29</v>
      </c>
      <c r="B46" s="7"/>
      <c r="C46" s="324"/>
      <c r="D46" s="7"/>
      <c r="E46" s="8"/>
      <c r="F46" s="23"/>
      <c r="G46" s="8"/>
      <c r="H46" s="20"/>
    </row>
    <row r="47" spans="1:8" x14ac:dyDescent="0.2">
      <c r="A47" s="256"/>
      <c r="B47" s="7"/>
      <c r="C47" s="324"/>
      <c r="D47" s="7"/>
      <c r="E47" s="8"/>
      <c r="F47" s="23"/>
      <c r="G47" s="8"/>
      <c r="H47" s="20"/>
    </row>
    <row r="48" spans="1:8" x14ac:dyDescent="0.2">
      <c r="A48" s="271" t="s">
        <v>185</v>
      </c>
      <c r="B48" s="7"/>
      <c r="C48" s="324"/>
      <c r="D48" s="7"/>
      <c r="E48" s="8"/>
      <c r="F48" s="23"/>
      <c r="G48" s="8"/>
      <c r="H48" s="20"/>
    </row>
    <row r="49" spans="1:8" x14ac:dyDescent="0.2">
      <c r="A49" s="256" t="s">
        <v>28</v>
      </c>
      <c r="B49" s="7"/>
      <c r="C49" s="324"/>
      <c r="D49" s="7"/>
      <c r="E49" s="8"/>
      <c r="F49" s="23"/>
      <c r="G49" s="8"/>
      <c r="H49" s="20"/>
    </row>
    <row r="50" spans="1:8" x14ac:dyDescent="0.2">
      <c r="A50" s="272" t="s">
        <v>186</v>
      </c>
      <c r="B50" s="7"/>
      <c r="C50" s="324"/>
      <c r="D50" s="7"/>
      <c r="E50" s="8"/>
      <c r="F50" s="23"/>
      <c r="G50" s="8"/>
      <c r="H50" s="20"/>
    </row>
    <row r="51" spans="1:8" ht="13.5" thickBot="1" x14ac:dyDescent="0.25">
      <c r="A51" s="9"/>
      <c r="B51" s="10"/>
      <c r="C51" s="37"/>
      <c r="D51" s="10"/>
      <c r="E51" s="11"/>
      <c r="F51" s="24"/>
      <c r="G51" s="11"/>
      <c r="H51" s="21"/>
    </row>
    <row r="52" spans="1:8" x14ac:dyDescent="0.2">
      <c r="D52" s="26" t="s">
        <v>18</v>
      </c>
      <c r="E52" s="25" t="s">
        <v>17</v>
      </c>
      <c r="F52" s="27" t="s">
        <v>16</v>
      </c>
      <c r="G52" s="25" t="s">
        <v>15</v>
      </c>
      <c r="H52" s="25" t="s">
        <v>14</v>
      </c>
    </row>
    <row r="53" spans="1:8" ht="35.1" customHeight="1" thickBot="1" x14ac:dyDescent="0.25">
      <c r="D53" s="29">
        <f>F17</f>
        <v>8208</v>
      </c>
      <c r="E53" s="28"/>
      <c r="F53" s="28"/>
      <c r="G53" s="28">
        <f>F18</f>
        <v>13662</v>
      </c>
      <c r="H53" s="28">
        <f>SUM(D53:G53)</f>
        <v>21870</v>
      </c>
    </row>
    <row r="54" spans="1:8" ht="9.75" customHeight="1" thickBot="1" x14ac:dyDescent="0.25">
      <c r="D54" s="30"/>
      <c r="E54" s="30"/>
      <c r="F54" s="7"/>
      <c r="G54" s="7"/>
      <c r="H54" s="30"/>
    </row>
    <row r="55" spans="1:8" ht="13.5" thickBot="1" x14ac:dyDescent="0.25">
      <c r="C55" s="362" t="s">
        <v>19</v>
      </c>
      <c r="D55" s="363"/>
      <c r="F55" s="362" t="s">
        <v>20</v>
      </c>
      <c r="G55" s="363"/>
    </row>
    <row r="56" spans="1:8" x14ac:dyDescent="0.2">
      <c r="C56" s="364" t="s">
        <v>72</v>
      </c>
      <c r="D56" s="365"/>
      <c r="F56" s="368" t="s">
        <v>26</v>
      </c>
      <c r="G56" s="365"/>
    </row>
    <row r="57" spans="1:8" ht="13.5" thickBot="1" x14ac:dyDescent="0.25">
      <c r="C57" s="366"/>
      <c r="D57" s="367"/>
      <c r="F57" s="366"/>
      <c r="G57" s="367"/>
    </row>
  </sheetData>
  <mergeCells count="22">
    <mergeCell ref="A18:B18"/>
    <mergeCell ref="A1:E1"/>
    <mergeCell ref="G1:H1"/>
    <mergeCell ref="A2:E2"/>
    <mergeCell ref="A3:E3"/>
    <mergeCell ref="A4:H4"/>
    <mergeCell ref="A5:H5"/>
    <mergeCell ref="G8:H9"/>
    <mergeCell ref="G10:H10"/>
    <mergeCell ref="A15:B15"/>
    <mergeCell ref="D15:E15"/>
    <mergeCell ref="A17:B17"/>
    <mergeCell ref="C55:D55"/>
    <mergeCell ref="F55:G55"/>
    <mergeCell ref="C56:D57"/>
    <mergeCell ref="F56:G57"/>
    <mergeCell ref="A19:B19"/>
    <mergeCell ref="A20:B20"/>
    <mergeCell ref="A21:B21"/>
    <mergeCell ref="A22:B22"/>
    <mergeCell ref="A23:B23"/>
    <mergeCell ref="A24:B24"/>
  </mergeCells>
  <hyperlinks>
    <hyperlink ref="A50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verticalDpi="12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37</vt:i4>
      </vt:variant>
    </vt:vector>
  </HeadingPairs>
  <TitlesOfParts>
    <vt:vector size="76" baseType="lpstr">
      <vt:lpstr>Statement (4)</vt:lpstr>
      <vt:lpstr>MFTN Boerdery</vt:lpstr>
      <vt:lpstr>Jacarieka</vt:lpstr>
      <vt:lpstr>Celsum</vt:lpstr>
      <vt:lpstr>Tharina</vt:lpstr>
      <vt:lpstr>Cloverfield</vt:lpstr>
      <vt:lpstr>JJ Viljoen</vt:lpstr>
      <vt:lpstr>Dreyer Van Wyk</vt:lpstr>
      <vt:lpstr>ZCS Boerdery</vt:lpstr>
      <vt:lpstr>FCF Farming</vt:lpstr>
      <vt:lpstr>PM Swart</vt:lpstr>
      <vt:lpstr>F Klopper</vt:lpstr>
      <vt:lpstr>N Van Dyk</vt:lpstr>
      <vt:lpstr>Hubulk</vt:lpstr>
      <vt:lpstr>J Engelbreght</vt:lpstr>
      <vt:lpstr>HV Zeilinga</vt:lpstr>
      <vt:lpstr>JJ Potgieter</vt:lpstr>
      <vt:lpstr>Syferbult</vt:lpstr>
      <vt:lpstr>Rietfontein Groep</vt:lpstr>
      <vt:lpstr>Disselboom Bdry</vt:lpstr>
      <vt:lpstr>Rensburg Trust</vt:lpstr>
      <vt:lpstr>Goedbegin Bdry</vt:lpstr>
      <vt:lpstr>Fertex</vt:lpstr>
      <vt:lpstr>M Van Rensburg</vt:lpstr>
      <vt:lpstr>Robyn Boerdery</vt:lpstr>
      <vt:lpstr>PA Roux</vt:lpstr>
      <vt:lpstr>Dunn Boerdery</vt:lpstr>
      <vt:lpstr>Impondo</vt:lpstr>
      <vt:lpstr>Boshoff Bdry</vt:lpstr>
      <vt:lpstr>C Malan</vt:lpstr>
      <vt:lpstr>Grimbeek Toerusting</vt:lpstr>
      <vt:lpstr>Welbedaght </vt:lpstr>
      <vt:lpstr>G Roos</vt:lpstr>
      <vt:lpstr>Bouvest</vt:lpstr>
      <vt:lpstr>R Strydom</vt:lpstr>
      <vt:lpstr>Carrotech</vt:lpstr>
      <vt:lpstr>P Holtzhausen</vt:lpstr>
      <vt:lpstr>Omri Trading</vt:lpstr>
      <vt:lpstr>LN Hoffman</vt:lpstr>
      <vt:lpstr>'Boshoff Bdry'!Print_Area</vt:lpstr>
      <vt:lpstr>Bouvest!Print_Area</vt:lpstr>
      <vt:lpstr>'C Malan'!Print_Area</vt:lpstr>
      <vt:lpstr>Carrotech!Print_Area</vt:lpstr>
      <vt:lpstr>Cloverfield!Print_Area</vt:lpstr>
      <vt:lpstr>'Disselboom Bdry'!Print_Area</vt:lpstr>
      <vt:lpstr>'Dreyer Van Wyk'!Print_Area</vt:lpstr>
      <vt:lpstr>'Dunn Boerdery'!Print_Area</vt:lpstr>
      <vt:lpstr>'F Klopper'!Print_Area</vt:lpstr>
      <vt:lpstr>'FCF Farming'!Print_Area</vt:lpstr>
      <vt:lpstr>Fertex!Print_Area</vt:lpstr>
      <vt:lpstr>'G Roos'!Print_Area</vt:lpstr>
      <vt:lpstr>'Goedbegin Bdry'!Print_Area</vt:lpstr>
      <vt:lpstr>'Grimbeek Toerusting'!Print_Area</vt:lpstr>
      <vt:lpstr>Hubulk!Print_Area</vt:lpstr>
      <vt:lpstr>'HV Zeilinga'!Print_Area</vt:lpstr>
      <vt:lpstr>Impondo!Print_Area</vt:lpstr>
      <vt:lpstr>'J Engelbreght'!Print_Area</vt:lpstr>
      <vt:lpstr>Jacarieka!Print_Area</vt:lpstr>
      <vt:lpstr>'JJ Potgieter'!Print_Area</vt:lpstr>
      <vt:lpstr>'JJ Viljoen'!Print_Area</vt:lpstr>
      <vt:lpstr>'LN Hoffman'!Print_Area</vt:lpstr>
      <vt:lpstr>'M Van Rensburg'!Print_Area</vt:lpstr>
      <vt:lpstr>'MFTN Boerdery'!Print_Area</vt:lpstr>
      <vt:lpstr>'N Van Dyk'!Print_Area</vt:lpstr>
      <vt:lpstr>'Omri Trading'!Print_Area</vt:lpstr>
      <vt:lpstr>'P Holtzhausen'!Print_Area</vt:lpstr>
      <vt:lpstr>'PA Roux'!Print_Area</vt:lpstr>
      <vt:lpstr>'PM Swart'!Print_Area</vt:lpstr>
      <vt:lpstr>'R Strydom'!Print_Area</vt:lpstr>
      <vt:lpstr>'Rensburg Trust'!Print_Area</vt:lpstr>
      <vt:lpstr>'Rietfontein Groep'!Print_Area</vt:lpstr>
      <vt:lpstr>'Robyn Boerdery'!Print_Area</vt:lpstr>
      <vt:lpstr>'Statement (4)'!Print_Area</vt:lpstr>
      <vt:lpstr>Syferbult!Print_Area</vt:lpstr>
      <vt:lpstr>'Welbedaght '!Print_Area</vt:lpstr>
      <vt:lpstr>'ZCS Boerdery'!Print_Area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Precision Machine Manufacturers (PTY) Ltd.</dc:creator>
  <cp:lastModifiedBy>Nicole Geldenhuys</cp:lastModifiedBy>
  <cp:lastPrinted>2022-01-12T11:18:35Z</cp:lastPrinted>
  <dcterms:created xsi:type="dcterms:W3CDTF">2007-03-06T08:38:53Z</dcterms:created>
  <dcterms:modified xsi:type="dcterms:W3CDTF">2022-01-12T11:18:44Z</dcterms:modified>
</cp:coreProperties>
</file>